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16" yWindow="375" windowWidth="19440" windowHeight="108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<sst xmlns="http://schemas.openxmlformats.org/spreadsheetml/2006/main" count="47" uniqueCount="35">
  <si>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Изменения +-</t>
  </si>
  <si>
    <t xml:space="preserve">101-109"Налоговые доходы" </t>
  </si>
  <si>
    <t>111-117 "Неналоговые доходы"</t>
  </si>
  <si>
    <t>ВСЕГО ДОХОДОВ</t>
  </si>
  <si>
    <t>117 "Прочие неналоговые доходы"</t>
  </si>
  <si>
    <t xml:space="preserve">Утверждено по бюджету </t>
  </si>
  <si>
    <t>Уточненный план после внесения изменений на 2019г.</t>
  </si>
  <si>
    <t>2021 год</t>
  </si>
  <si>
    <t>2022 год</t>
  </si>
  <si>
    <t>Налоги на доходы физических лиц</t>
  </si>
  <si>
    <t>Акцизы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</si>
  <si>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</si>
  <si>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</si>
  <si>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</si>
  <si>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</si>
  <si>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</si>
  <si>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</si>
  <si>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</si>
  <si>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</si>
  <si>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</si>
  <si>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>Дотации</t>
  </si>
  <si>
    <t>Субсидии</t>
  </si>
  <si>
    <t>Субвенции</t>
  </si>
  <si>
    <t>Прочие безвозмездные поступления</t>
  </si>
  <si>
    <t>Иные межбюджетные трансферты</t>
  </si>
  <si>
    <t>ИТОГО Безвозмездные поступления</t>
  </si>
  <si>
    <t>2023 год</t>
  </si>
  <si>
    <t>тыс.рублей</t>
  </si>
  <si>
    <t>Начальник финансового управления  Крапивинского округа    ________________________    О.В. Стоянова</t>
  </si>
  <si>
    <t>проект</t>
  </si>
  <si>
    <t>1 чтение</t>
  </si>
  <si>
    <t>отклонение (+,-)</t>
  </si>
  <si>
    <t>Наименование источника дохода</t>
  </si>
  <si>
    <t>ИТОГО Налоговые и неналоговые доходы</t>
  </si>
  <si>
    <t>Изменение бюджета Крапивинского муниципального округа на 2021 год и плановый период 2022 и 2023 годов по доходам (к проекту)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</si>
</sst>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173" fontId="8" fillId="0" borderId="12" xfId="0" applyNumberFormat="1" applyFont="1" applyBorder="1" applyAlignment="1">
      <alignment wrapText="1"/>
    </xf>
    <xf numFmtId="173" fontId="8" fillId="0" borderId="13" xfId="0" applyNumberFormat="1" applyFont="1" applyBorder="1" applyAlignment="1">
      <alignment wrapText="1"/>
    </xf>
    <xf numFmtId="173" fontId="9" fillId="0" borderId="13" xfId="0" applyNumberFormat="1" applyFont="1" applyBorder="1" applyAlignment="1">
      <alignment/>
    </xf>
    <xf numFmtId="173" fontId="8" fillId="0" borderId="13" xfId="0" applyNumberFormat="1" applyFont="1" applyBorder="1" applyAlignment="1">
      <alignment/>
    </xf>
    <xf numFmtId="173" fontId="8" fillId="0" borderId="15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 wrapText="1"/>
    </xf>
    <xf numFmtId="173" fontId="8" fillId="0" borderId="19" xfId="0" applyNumberFormat="1" applyFont="1" applyBorder="1" applyAlignment="1">
      <alignment/>
    </xf>
    <xf numFmtId="173" fontId="8" fillId="0" borderId="20" xfId="0" applyNumberFormat="1" applyFont="1" applyBorder="1" applyAlignment="1">
      <alignment/>
    </xf>
    <xf numFmtId="173" fontId="5" fillId="0" borderId="21" xfId="0" applyNumberFormat="1" applyFont="1" applyBorder="1" applyAlignment="1">
      <alignment/>
    </xf>
    <xf numFmtId="173" fontId="5" fillId="0" borderId="22" xfId="0" applyNumberFormat="1" applyFont="1" applyBorder="1" applyAlignment="1">
      <alignment/>
    </xf>
    <xf numFmtId="173" fontId="8" fillId="0" borderId="23" xfId="0" applyNumberFormat="1" applyFont="1" applyBorder="1" applyAlignment="1">
      <alignment wrapText="1"/>
    </xf>
    <xf numFmtId="173" fontId="8" fillId="0" borderId="24" xfId="0" applyNumberFormat="1" applyFont="1" applyBorder="1" applyAlignment="1">
      <alignment wrapText="1"/>
    </xf>
    <xf numFmtId="172" fontId="4" fillId="0" borderId="25" xfId="0" applyNumberFormat="1" applyFont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 wrapText="1"/>
    </xf>
    <xf numFmtId="173" fontId="8" fillId="0" borderId="12" xfId="0" applyNumberFormat="1" applyFont="1" applyBorder="1" applyAlignment="1">
      <alignment/>
    </xf>
    <xf numFmtId="173" fontId="8" fillId="0" borderId="16" xfId="0" applyNumberFormat="1" applyFont="1" applyBorder="1" applyAlignment="1">
      <alignment/>
    </xf>
    <xf numFmtId="173" fontId="8" fillId="0" borderId="19" xfId="0" applyNumberFormat="1" applyFont="1" applyBorder="1" applyAlignment="1">
      <alignment wrapText="1"/>
    </xf>
    <xf numFmtId="4" fontId="8" fillId="0" borderId="19" xfId="0" applyNumberFormat="1" applyFont="1" applyBorder="1" applyAlignment="1">
      <alignment/>
    </xf>
    <xf numFmtId="173" fontId="8" fillId="0" borderId="28" xfId="0" applyNumberFormat="1" applyFont="1" applyBorder="1" applyAlignment="1">
      <alignment wrapText="1"/>
    </xf>
    <xf numFmtId="0" fontId="46" fillId="0" borderId="0" xfId="0" applyFont="1" applyAlignment="1">
      <alignment/>
    </xf>
    <xf numFmtId="172" fontId="7" fillId="0" borderId="11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49" fontId="7" fillId="0" borderId="31" xfId="0" applyNumberFormat="1" applyFont="1" applyBorder="1" applyAlignment="1">
      <alignment/>
    </xf>
    <xf numFmtId="49" fontId="7" fillId="0" borderId="31" xfId="0" applyNumberFormat="1" applyFont="1" applyBorder="1" applyAlignment="1">
      <alignment wrapText="1"/>
    </xf>
    <xf numFmtId="0" fontId="10" fillId="0" borderId="32" xfId="0" applyFont="1" applyBorder="1" applyAlignment="1">
      <alignment/>
    </xf>
    <xf numFmtId="0" fontId="7" fillId="0" borderId="33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34" xfId="0" applyNumberFormat="1" applyFont="1" applyBorder="1" applyAlignment="1">
      <alignment/>
    </xf>
    <xf numFmtId="0" fontId="10" fillId="0" borderId="33" xfId="0" applyFont="1" applyBorder="1" applyAlignment="1">
      <alignment wrapText="1"/>
    </xf>
    <xf numFmtId="49" fontId="7" fillId="0" borderId="29" xfId="0" applyNumberFormat="1" applyFont="1" applyBorder="1" applyAlignment="1">
      <alignment/>
    </xf>
    <xf numFmtId="49" fontId="7" fillId="0" borderId="34" xfId="0" applyNumberFormat="1" applyFont="1" applyBorder="1" applyAlignment="1">
      <alignment wrapText="1"/>
    </xf>
    <xf numFmtId="49" fontId="10" fillId="0" borderId="33" xfId="0" applyNumberFormat="1" applyFont="1" applyBorder="1" applyAlignment="1">
      <alignment wrapText="1"/>
    </xf>
    <xf numFmtId="0" fontId="10" fillId="0" borderId="33" xfId="0" applyFont="1" applyBorder="1" applyAlignment="1">
      <alignment/>
    </xf>
    <xf numFmtId="173" fontId="8" fillId="0" borderId="35" xfId="0" applyNumberFormat="1" applyFont="1" applyBorder="1" applyAlignment="1">
      <alignment wrapText="1"/>
    </xf>
    <xf numFmtId="173" fontId="8" fillId="0" borderId="36" xfId="0" applyNumberFormat="1" applyFont="1" applyBorder="1" applyAlignment="1">
      <alignment wrapText="1"/>
    </xf>
    <xf numFmtId="173" fontId="8" fillId="0" borderId="37" xfId="0" applyNumberFormat="1" applyFont="1" applyBorder="1" applyAlignment="1">
      <alignment wrapText="1"/>
    </xf>
    <xf numFmtId="173" fontId="9" fillId="0" borderId="37" xfId="0" applyNumberFormat="1" applyFont="1" applyBorder="1" applyAlignment="1">
      <alignment/>
    </xf>
    <xf numFmtId="173" fontId="8" fillId="0" borderId="37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4" fontId="8" fillId="0" borderId="36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172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72" fontId="7" fillId="0" borderId="39" xfId="0" applyNumberFormat="1" applyFont="1" applyBorder="1" applyAlignment="1">
      <alignment horizontal="center"/>
    </xf>
    <xf numFmtId="172" fontId="7" fillId="0" borderId="40" xfId="0" applyNumberFormat="1" applyFont="1" applyBorder="1" applyAlignment="1">
      <alignment horizontal="center"/>
    </xf>
    <xf numFmtId="172" fontId="7" fillId="0" borderId="4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72" fontId="4" fillId="0" borderId="43" xfId="0" applyNumberFormat="1" applyFont="1" applyBorder="1" applyAlignment="1">
      <alignment horizontal="center" vertical="center" wrapText="1"/>
    </xf>
    <xf numFmtId="173" fontId="5" fillId="0" borderId="44" xfId="0" applyNumberFormat="1" applyFont="1" applyBorder="1" applyAlignment="1">
      <alignment/>
    </xf>
    <xf numFmtId="173" fontId="8" fillId="0" borderId="36" xfId="0" applyNumberFormat="1" applyFont="1" applyBorder="1" applyAlignment="1">
      <alignment/>
    </xf>
    <xf numFmtId="173" fontId="8" fillId="0" borderId="27" xfId="0" applyNumberFormat="1" applyFont="1" applyBorder="1" applyAlignment="1">
      <alignment wrapText="1"/>
    </xf>
    <xf numFmtId="172" fontId="4" fillId="0" borderId="45" xfId="0" applyNumberFormat="1" applyFont="1" applyBorder="1" applyAlignment="1">
      <alignment horizontal="center" vertical="center" wrapText="1"/>
    </xf>
    <xf numFmtId="173" fontId="8" fillId="0" borderId="46" xfId="0" applyNumberFormat="1" applyFont="1" applyBorder="1" applyAlignment="1">
      <alignment wrapText="1"/>
    </xf>
    <xf numFmtId="173" fontId="8" fillId="0" borderId="0" xfId="0" applyNumberFormat="1" applyFont="1" applyBorder="1" applyAlignment="1">
      <alignment/>
    </xf>
    <xf numFmtId="173" fontId="8" fillId="0" borderId="14" xfId="0" applyNumberFormat="1" applyFont="1" applyBorder="1" applyAlignment="1">
      <alignment/>
    </xf>
    <xf numFmtId="173" fontId="8" fillId="0" borderId="47" xfId="0" applyNumberFormat="1" applyFont="1" applyBorder="1" applyAlignment="1">
      <alignment/>
    </xf>
    <xf numFmtId="173" fontId="5" fillId="0" borderId="27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tabSelected="1" zoomScalePageLayoutView="0" workbookViewId="0" topLeftCell="B1">
      <selection activeCell="D23" sqref="D23"/>
    </sheetView>
  </sheetViews>
  <sheetFormatPr defaultColWidth="9.00390625" defaultRowHeight="12.75"/>
  <cols>
    <col min="1" max="1" width="3.625" style="0" customWidth="1"/>
    <col min="2" max="2" width="46.875" style="0" customWidth="1"/>
    <col min="3" max="3" width="15.625" style="1" customWidth="1"/>
    <col min="4" max="4" width="14.75390625" style="1" customWidth="1"/>
    <col min="5" max="5" width="14.25390625" style="1" customWidth="1"/>
    <col min="6" max="6" width="15.00390625" style="0" customWidth="1"/>
    <col min="7" max="7" width="13.375" style="0" customWidth="1"/>
    <col min="8" max="8" width="14.00390625" style="0" customWidth="1"/>
    <col min="9" max="9" width="14.625" style="0" customWidth="1"/>
    <col min="10" max="10" width="12.75390625" style="0" customWidth="1"/>
    <col min="11" max="11" width="14.875" style="0" customWidth="1"/>
  </cols>
  <sheetData>
    <row r="1" spans="9:10" ht="15.75">
      <c r="I1" s="60"/>
      <c r="J1" s="60"/>
    </row>
    <row r="3" spans="2:11" ht="18.75">
      <c r="B3" s="61" t="s">
        <v>34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9.5" thickBot="1">
      <c r="B4" s="5"/>
      <c r="C4" s="6"/>
      <c r="D4" s="6"/>
      <c r="K4" s="36" t="s">
        <v>27</v>
      </c>
    </row>
    <row r="5" spans="2:11" ht="16.5" thickBot="1">
      <c r="B5" s="65" t="s">
        <v>32</v>
      </c>
      <c r="C5" s="62" t="s">
        <v>7</v>
      </c>
      <c r="D5" s="63"/>
      <c r="E5" s="64"/>
      <c r="F5" s="62" t="s">
        <v>8</v>
      </c>
      <c r="G5" s="63"/>
      <c r="H5" s="64"/>
      <c r="I5" s="62" t="s">
        <v>26</v>
      </c>
      <c r="J5" s="63"/>
      <c r="K5" s="64"/>
    </row>
    <row r="6" spans="2:11" ht="13.5" thickBot="1">
      <c r="B6" s="66"/>
      <c r="C6" s="71" t="s">
        <v>29</v>
      </c>
      <c r="D6" s="25" t="s">
        <v>30</v>
      </c>
      <c r="E6" s="26" t="s">
        <v>31</v>
      </c>
      <c r="F6" s="27" t="s">
        <v>29</v>
      </c>
      <c r="G6" s="28" t="s">
        <v>30</v>
      </c>
      <c r="H6" s="29" t="s">
        <v>31</v>
      </c>
      <c r="I6" s="27" t="s">
        <v>29</v>
      </c>
      <c r="J6" s="28" t="s">
        <v>30</v>
      </c>
      <c r="K6" s="29" t="s">
        <v>31</v>
      </c>
    </row>
    <row r="7" spans="2:11" ht="23.25" customHeight="1">
      <c r="B7" s="37" t="s">
        <v>9</v>
      </c>
      <c r="C7" s="11">
        <v>105110</v>
      </c>
      <c r="D7" s="50">
        <v>105110</v>
      </c>
      <c r="E7" s="23">
        <f>D7-C7</f>
        <v>0</v>
      </c>
      <c r="F7" s="55">
        <v>108690</v>
      </c>
      <c r="G7" s="55">
        <v>108690</v>
      </c>
      <c r="H7" s="23">
        <f>G7-F7</f>
        <v>0</v>
      </c>
      <c r="I7" s="7">
        <v>112556</v>
      </c>
      <c r="J7" s="55">
        <v>112556</v>
      </c>
      <c r="K7" s="23">
        <f>J7-I7</f>
        <v>0</v>
      </c>
    </row>
    <row r="8" spans="2:11" ht="19.5" customHeight="1">
      <c r="B8" s="38" t="s">
        <v>10</v>
      </c>
      <c r="C8" s="32">
        <v>14890</v>
      </c>
      <c r="D8" s="51">
        <v>14890</v>
      </c>
      <c r="E8" s="24">
        <f aca="true" t="shared" si="0" ref="E8:E20">D8-C8</f>
        <v>0</v>
      </c>
      <c r="F8" s="56">
        <v>14900</v>
      </c>
      <c r="G8" s="56">
        <v>14900</v>
      </c>
      <c r="H8" s="24">
        <f aca="true" t="shared" si="1" ref="H8:H20">G8-F8</f>
        <v>0</v>
      </c>
      <c r="I8" s="33">
        <v>15750</v>
      </c>
      <c r="J8" s="56">
        <v>15750</v>
      </c>
      <c r="K8" s="24">
        <f aca="true" t="shared" si="2" ref="K8:K20">J8-I8</f>
        <v>0</v>
      </c>
    </row>
    <row r="9" spans="2:11" ht="19.5" customHeight="1">
      <c r="B9" s="39" t="s">
        <v>11</v>
      </c>
      <c r="C9" s="12">
        <v>8643</v>
      </c>
      <c r="D9" s="52">
        <v>8643</v>
      </c>
      <c r="E9" s="24">
        <f t="shared" si="0"/>
        <v>0</v>
      </c>
      <c r="F9" s="57">
        <v>8340</v>
      </c>
      <c r="G9" s="57">
        <v>8340</v>
      </c>
      <c r="H9" s="24">
        <f t="shared" si="1"/>
        <v>0</v>
      </c>
      <c r="I9" s="8">
        <v>8746</v>
      </c>
      <c r="J9" s="57">
        <v>8746</v>
      </c>
      <c r="K9" s="24">
        <f t="shared" si="2"/>
        <v>0</v>
      </c>
    </row>
    <row r="10" spans="2:11" ht="21" customHeight="1">
      <c r="B10" s="39" t="s">
        <v>12</v>
      </c>
      <c r="C10" s="12">
        <v>13870</v>
      </c>
      <c r="D10" s="52">
        <v>13870</v>
      </c>
      <c r="E10" s="24">
        <f t="shared" si="0"/>
        <v>0</v>
      </c>
      <c r="F10" s="57">
        <v>14100</v>
      </c>
      <c r="G10" s="57">
        <v>14100</v>
      </c>
      <c r="H10" s="24">
        <f t="shared" si="1"/>
        <v>0</v>
      </c>
      <c r="I10" s="8">
        <v>14236</v>
      </c>
      <c r="J10" s="57">
        <v>14236</v>
      </c>
      <c r="K10" s="24">
        <f t="shared" si="2"/>
        <v>0</v>
      </c>
    </row>
    <row r="11" spans="2:11" ht="21" customHeight="1">
      <c r="B11" s="39" t="s">
        <v>13</v>
      </c>
      <c r="C11" s="12">
        <v>2610</v>
      </c>
      <c r="D11" s="52">
        <v>2610</v>
      </c>
      <c r="E11" s="24">
        <f t="shared" si="0"/>
        <v>0</v>
      </c>
      <c r="F11" s="57">
        <v>2660</v>
      </c>
      <c r="G11" s="57">
        <v>2660</v>
      </c>
      <c r="H11" s="24">
        <f t="shared" si="1"/>
        <v>0</v>
      </c>
      <c r="I11" s="8">
        <v>2710</v>
      </c>
      <c r="J11" s="57">
        <v>2710</v>
      </c>
      <c r="K11" s="24">
        <f t="shared" si="2"/>
        <v>0</v>
      </c>
    </row>
    <row r="12" spans="2:11" ht="23.25" customHeight="1">
      <c r="B12" s="39" t="s">
        <v>14</v>
      </c>
      <c r="C12" s="12">
        <v>28280</v>
      </c>
      <c r="D12" s="52">
        <v>28280</v>
      </c>
      <c r="E12" s="24">
        <f t="shared" si="0"/>
        <v>0</v>
      </c>
      <c r="F12" s="57">
        <v>28330</v>
      </c>
      <c r="G12" s="57">
        <v>28330</v>
      </c>
      <c r="H12" s="24">
        <f t="shared" si="1"/>
        <v>0</v>
      </c>
      <c r="I12" s="8">
        <v>28330</v>
      </c>
      <c r="J12" s="57">
        <v>28330</v>
      </c>
      <c r="K12" s="24">
        <f t="shared" si="2"/>
        <v>0</v>
      </c>
    </row>
    <row r="13" spans="2:11" ht="33.75" customHeight="1">
      <c r="B13" s="40" t="s">
        <v>15</v>
      </c>
      <c r="C13" s="12">
        <v>90</v>
      </c>
      <c r="D13" s="52">
        <v>90</v>
      </c>
      <c r="E13" s="24">
        <f t="shared" si="0"/>
        <v>0</v>
      </c>
      <c r="F13" s="57">
        <v>93</v>
      </c>
      <c r="G13" s="57">
        <v>93</v>
      </c>
      <c r="H13" s="24">
        <f t="shared" si="1"/>
        <v>0</v>
      </c>
      <c r="I13" s="8">
        <v>95</v>
      </c>
      <c r="J13" s="57">
        <v>95</v>
      </c>
      <c r="K13" s="24">
        <f t="shared" si="2"/>
        <v>0</v>
      </c>
    </row>
    <row r="14" spans="2:11" ht="32.25">
      <c r="B14" s="40" t="s">
        <v>16</v>
      </c>
      <c r="C14" s="12">
        <v>2887</v>
      </c>
      <c r="D14" s="52">
        <v>2887</v>
      </c>
      <c r="E14" s="24">
        <f t="shared" si="0"/>
        <v>0</v>
      </c>
      <c r="F14" s="57">
        <v>2892</v>
      </c>
      <c r="G14" s="57">
        <v>2892</v>
      </c>
      <c r="H14" s="24">
        <f t="shared" si="1"/>
        <v>0</v>
      </c>
      <c r="I14" s="8">
        <v>2897</v>
      </c>
      <c r="J14" s="57">
        <v>2897</v>
      </c>
      <c r="K14" s="24">
        <f t="shared" si="2"/>
        <v>0</v>
      </c>
    </row>
    <row r="15" spans="2:11" ht="32.25">
      <c r="B15" s="40" t="s">
        <v>17</v>
      </c>
      <c r="C15" s="12">
        <v>4000</v>
      </c>
      <c r="D15" s="52">
        <v>4000</v>
      </c>
      <c r="E15" s="24">
        <f t="shared" si="0"/>
        <v>0</v>
      </c>
      <c r="F15" s="57">
        <v>1500</v>
      </c>
      <c r="G15" s="57">
        <v>1500</v>
      </c>
      <c r="H15" s="24">
        <f t="shared" si="1"/>
        <v>0</v>
      </c>
      <c r="I15" s="8">
        <v>1500</v>
      </c>
      <c r="J15" s="57">
        <v>1500</v>
      </c>
      <c r="K15" s="24">
        <f t="shared" si="2"/>
        <v>0</v>
      </c>
    </row>
    <row r="16" spans="2:11" ht="18.75" customHeight="1">
      <c r="B16" s="39" t="s">
        <v>18</v>
      </c>
      <c r="C16" s="12">
        <v>170</v>
      </c>
      <c r="D16" s="52">
        <v>170</v>
      </c>
      <c r="E16" s="24">
        <f t="shared" si="0"/>
        <v>0</v>
      </c>
      <c r="F16" s="58">
        <v>175</v>
      </c>
      <c r="G16" s="58">
        <v>175</v>
      </c>
      <c r="H16" s="24">
        <f t="shared" si="1"/>
        <v>0</v>
      </c>
      <c r="I16" s="9">
        <v>180</v>
      </c>
      <c r="J16" s="58">
        <v>180</v>
      </c>
      <c r="K16" s="24">
        <f t="shared" si="2"/>
        <v>0</v>
      </c>
    </row>
    <row r="17" spans="2:11" ht="18.75" hidden="1">
      <c r="B17" s="41"/>
      <c r="C17" s="13"/>
      <c r="D17" s="53"/>
      <c r="E17" s="24">
        <f t="shared" si="0"/>
        <v>0</v>
      </c>
      <c r="F17" s="57"/>
      <c r="G17" s="57"/>
      <c r="H17" s="24">
        <f t="shared" si="1"/>
        <v>0</v>
      </c>
      <c r="I17" s="8"/>
      <c r="J17" s="57"/>
      <c r="K17" s="24">
        <f t="shared" si="2"/>
        <v>0</v>
      </c>
    </row>
    <row r="18" spans="2:11" ht="19.5" hidden="1" thickBot="1">
      <c r="B18" s="42" t="s">
        <v>1</v>
      </c>
      <c r="C18" s="14"/>
      <c r="D18" s="54"/>
      <c r="E18" s="24">
        <f t="shared" si="0"/>
        <v>0</v>
      </c>
      <c r="F18" s="57"/>
      <c r="G18" s="57"/>
      <c r="H18" s="24">
        <f t="shared" si="1"/>
        <v>0</v>
      </c>
      <c r="I18" s="8"/>
      <c r="J18" s="57"/>
      <c r="K18" s="24">
        <f t="shared" si="2"/>
        <v>0</v>
      </c>
    </row>
    <row r="19" spans="2:11" ht="18.75" hidden="1">
      <c r="B19" s="43" t="s">
        <v>2</v>
      </c>
      <c r="C19" s="14"/>
      <c r="D19" s="54"/>
      <c r="E19" s="24">
        <f t="shared" si="0"/>
        <v>0</v>
      </c>
      <c r="F19" s="57"/>
      <c r="G19" s="57"/>
      <c r="H19" s="24">
        <f t="shared" si="1"/>
        <v>0</v>
      </c>
      <c r="I19" s="8"/>
      <c r="J19" s="57"/>
      <c r="K19" s="24">
        <f t="shared" si="2"/>
        <v>0</v>
      </c>
    </row>
    <row r="20" spans="2:11" ht="19.5" thickBot="1">
      <c r="B20" s="44" t="s">
        <v>19</v>
      </c>
      <c r="C20" s="14">
        <v>0</v>
      </c>
      <c r="D20" s="54">
        <v>0</v>
      </c>
      <c r="E20" s="24">
        <f t="shared" si="0"/>
        <v>0</v>
      </c>
      <c r="F20" s="57">
        <v>0</v>
      </c>
      <c r="G20" s="57">
        <v>0</v>
      </c>
      <c r="H20" s="24">
        <f t="shared" si="1"/>
        <v>0</v>
      </c>
      <c r="I20" s="10">
        <v>0</v>
      </c>
      <c r="J20" s="59">
        <v>0</v>
      </c>
      <c r="K20" s="24">
        <f t="shared" si="2"/>
        <v>0</v>
      </c>
    </row>
    <row r="21" spans="2:11" ht="63" customHeight="1" hidden="1" thickBot="1">
      <c r="B21" s="44" t="s">
        <v>4</v>
      </c>
      <c r="C21" s="16" t="s">
        <v>5</v>
      </c>
      <c r="D21" s="17" t="s">
        <v>0</v>
      </c>
      <c r="E21" s="18" t="s">
        <v>6</v>
      </c>
      <c r="F21" s="67" t="s">
        <v>5</v>
      </c>
      <c r="G21" s="25" t="s">
        <v>0</v>
      </c>
      <c r="H21" s="18" t="s">
        <v>6</v>
      </c>
      <c r="I21" s="3" t="s">
        <v>5</v>
      </c>
      <c r="J21" s="4" t="s">
        <v>0</v>
      </c>
      <c r="K21" s="18" t="s">
        <v>6</v>
      </c>
    </row>
    <row r="22" spans="2:11" ht="25.5" customHeight="1" thickBot="1">
      <c r="B22" s="45" t="s">
        <v>33</v>
      </c>
      <c r="C22" s="21">
        <f aca="true" t="shared" si="3" ref="C22:K22">C7+C9+C10+C11+C12+C13+C14+C15+C16+C20+C8</f>
        <v>180550</v>
      </c>
      <c r="D22" s="22">
        <f t="shared" si="3"/>
        <v>180550</v>
      </c>
      <c r="E22" s="70">
        <f>D22-C22</f>
        <v>0</v>
      </c>
      <c r="F22" s="68">
        <f t="shared" si="3"/>
        <v>181680</v>
      </c>
      <c r="G22" s="22">
        <f t="shared" si="3"/>
        <v>181680</v>
      </c>
      <c r="H22" s="70">
        <f>G22-F22</f>
        <v>0</v>
      </c>
      <c r="I22" s="21">
        <f t="shared" si="3"/>
        <v>187000</v>
      </c>
      <c r="J22" s="22">
        <f t="shared" si="3"/>
        <v>187000</v>
      </c>
      <c r="K22" s="70">
        <f>J22-I22</f>
        <v>0</v>
      </c>
    </row>
    <row r="23" spans="2:11" ht="21" customHeight="1">
      <c r="B23" s="46" t="s">
        <v>20</v>
      </c>
      <c r="C23" s="19">
        <v>213370</v>
      </c>
      <c r="D23" s="20">
        <v>213370</v>
      </c>
      <c r="E23" s="72">
        <f aca="true" t="shared" si="4" ref="E23:E29">D23-C23</f>
        <v>0</v>
      </c>
      <c r="F23" s="69">
        <v>172067</v>
      </c>
      <c r="G23" s="19">
        <v>172067</v>
      </c>
      <c r="H23" s="72">
        <f aca="true" t="shared" si="5" ref="H23:H29">G23-F23</f>
        <v>0</v>
      </c>
      <c r="I23" s="30">
        <v>151159</v>
      </c>
      <c r="J23" s="30">
        <v>151159</v>
      </c>
      <c r="K23" s="72">
        <f aca="true" t="shared" si="6" ref="K23:K29">J23-I23</f>
        <v>0</v>
      </c>
    </row>
    <row r="24" spans="2:11" ht="21" customHeight="1">
      <c r="B24" s="39" t="s">
        <v>21</v>
      </c>
      <c r="C24" s="14">
        <v>60194.6</v>
      </c>
      <c r="D24" s="73">
        <v>68787.6</v>
      </c>
      <c r="E24" s="24">
        <f t="shared" si="4"/>
        <v>8593.000000000007</v>
      </c>
      <c r="F24" s="54">
        <v>71008.8</v>
      </c>
      <c r="G24" s="15">
        <v>110603.1</v>
      </c>
      <c r="H24" s="24">
        <f t="shared" si="5"/>
        <v>39594.3</v>
      </c>
      <c r="I24" s="31">
        <v>81869.7</v>
      </c>
      <c r="J24" s="15">
        <v>185845.5</v>
      </c>
      <c r="K24" s="24">
        <f t="shared" si="6"/>
        <v>103975.8</v>
      </c>
    </row>
    <row r="25" spans="2:11" ht="24" customHeight="1">
      <c r="B25" s="40" t="s">
        <v>22</v>
      </c>
      <c r="C25" s="14">
        <v>413700.8</v>
      </c>
      <c r="D25" s="15">
        <v>414521.8</v>
      </c>
      <c r="E25" s="24">
        <f t="shared" si="4"/>
        <v>821</v>
      </c>
      <c r="F25" s="54">
        <v>419487.1</v>
      </c>
      <c r="G25" s="15">
        <v>421020.2</v>
      </c>
      <c r="H25" s="24">
        <f t="shared" si="5"/>
        <v>1533.100000000035</v>
      </c>
      <c r="I25" s="14">
        <v>417022.5</v>
      </c>
      <c r="J25" s="15">
        <v>417131.4</v>
      </c>
      <c r="K25" s="24">
        <f t="shared" si="6"/>
        <v>108.90000000002328</v>
      </c>
    </row>
    <row r="26" spans="2:11" ht="21" customHeight="1">
      <c r="B26" s="40" t="s">
        <v>24</v>
      </c>
      <c r="C26" s="14">
        <v>0</v>
      </c>
      <c r="D26" s="15">
        <v>17569.2</v>
      </c>
      <c r="E26" s="24">
        <f t="shared" si="4"/>
        <v>17569.2</v>
      </c>
      <c r="F26" s="54">
        <v>0</v>
      </c>
      <c r="G26" s="15">
        <v>17569.2</v>
      </c>
      <c r="H26" s="24">
        <f t="shared" si="5"/>
        <v>17569.2</v>
      </c>
      <c r="I26" s="14">
        <v>0</v>
      </c>
      <c r="J26" s="15">
        <v>17569.2</v>
      </c>
      <c r="K26" s="24">
        <f t="shared" si="6"/>
        <v>17569.2</v>
      </c>
    </row>
    <row r="27" spans="2:11" ht="24.75" customHeight="1" thickBot="1">
      <c r="B27" s="47" t="s">
        <v>23</v>
      </c>
      <c r="C27" s="74">
        <v>10000</v>
      </c>
      <c r="D27" s="75">
        <v>10000</v>
      </c>
      <c r="E27" s="34">
        <f t="shared" si="4"/>
        <v>0</v>
      </c>
      <c r="F27" s="54">
        <v>10000</v>
      </c>
      <c r="G27" s="15">
        <v>10000</v>
      </c>
      <c r="H27" s="34">
        <f t="shared" si="5"/>
        <v>0</v>
      </c>
      <c r="I27" s="14">
        <v>10000</v>
      </c>
      <c r="J27" s="15">
        <v>10000</v>
      </c>
      <c r="K27" s="34">
        <f t="shared" si="6"/>
        <v>0</v>
      </c>
    </row>
    <row r="28" spans="2:11" ht="24" customHeight="1" thickBot="1">
      <c r="B28" s="48" t="s">
        <v>25</v>
      </c>
      <c r="C28" s="21">
        <f aca="true" t="shared" si="7" ref="C28:K28">SUM(C23:C27)</f>
        <v>697265.3999999999</v>
      </c>
      <c r="D28" s="22">
        <f t="shared" si="7"/>
        <v>724248.5999999999</v>
      </c>
      <c r="E28" s="76">
        <f t="shared" si="4"/>
        <v>26983.199999999953</v>
      </c>
      <c r="F28" s="68">
        <f t="shared" si="7"/>
        <v>672562.8999999999</v>
      </c>
      <c r="G28" s="22">
        <f t="shared" si="7"/>
        <v>731259.5</v>
      </c>
      <c r="H28" s="76">
        <f t="shared" si="5"/>
        <v>58696.60000000009</v>
      </c>
      <c r="I28" s="21">
        <f t="shared" si="7"/>
        <v>660051.2</v>
      </c>
      <c r="J28" s="22">
        <f t="shared" si="7"/>
        <v>781705.1</v>
      </c>
      <c r="K28" s="76">
        <f t="shared" si="6"/>
        <v>121653.90000000002</v>
      </c>
    </row>
    <row r="29" spans="2:11" ht="19.5" thickBot="1">
      <c r="B29" s="49" t="s">
        <v>3</v>
      </c>
      <c r="C29" s="21">
        <f aca="true" t="shared" si="8" ref="C29:K29">C22+C28</f>
        <v>877815.3999999999</v>
      </c>
      <c r="D29" s="22">
        <f t="shared" si="8"/>
        <v>904798.5999999999</v>
      </c>
      <c r="E29" s="76">
        <f t="shared" si="4"/>
        <v>26983.199999999953</v>
      </c>
      <c r="F29" s="68">
        <f t="shared" si="8"/>
        <v>854242.8999999999</v>
      </c>
      <c r="G29" s="22">
        <f t="shared" si="8"/>
        <v>912939.5</v>
      </c>
      <c r="H29" s="76">
        <f t="shared" si="5"/>
        <v>58696.60000000009</v>
      </c>
      <c r="I29" s="21">
        <f t="shared" si="8"/>
        <v>847051.2</v>
      </c>
      <c r="J29" s="22">
        <f t="shared" si="8"/>
        <v>968705.1</v>
      </c>
      <c r="K29" s="76">
        <f t="shared" si="6"/>
        <v>121653.90000000002</v>
      </c>
    </row>
    <row r="30" spans="3:5" ht="12.75">
      <c r="C30" s="2"/>
      <c r="D30" s="2"/>
      <c r="E30" s="2"/>
    </row>
    <row r="31" ht="18.75">
      <c r="B31" s="35" t="s">
        <v>28</v>
      </c>
    </row>
  </sheetData>
  <sheetProtection/>
  <mergeCells count="6">
    <mergeCell ref="I1:J1"/>
    <mergeCell ref="B3:K3"/>
    <mergeCell ref="C5:E5"/>
    <mergeCell ref="F5:H5"/>
    <mergeCell ref="I5:K5"/>
    <mergeCell ref="B5:B6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ASFR</cp:lastModifiedBy>
  <cp:lastPrinted>2020-10-14T02:54:46Z</cp:lastPrinted>
  <dcterms:created xsi:type="dcterms:W3CDTF">2002-08-13T00:51:53Z</dcterms:created>
  <dcterms:modified xsi:type="dcterms:W3CDTF">2020-12-14T10:08:03Z</dcterms:modified>
  <cp:category/>
  <cp:version/>
  <cp:contentType/>
  <cp:contentStatus/>
</cp:coreProperties>
</file>