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tabRatio="875" activeTab="0"/>
  </bookViews>
  <sheets>
    <sheet name="Всего по прил 2.1 ОК" sheetId="1" r:id="rId1"/>
    <sheet name="Всего по прил 2.2 ЭА" sheetId="2" r:id="rId2"/>
    <sheet name="Всего по прил 2.3 ЗК" sheetId="3" r:id="rId3"/>
  </sheets>
  <definedNames/>
  <calcPr fullCalcOnLoad="1"/>
</workbook>
</file>

<file path=xl/sharedStrings.xml><?xml version="1.0" encoding="utf-8"?>
<sst xmlns="http://schemas.openxmlformats.org/spreadsheetml/2006/main" count="2371" uniqueCount="1234">
  <si>
    <t>Сравнительная эффективность</t>
  </si>
  <si>
    <t>№</t>
  </si>
  <si>
    <t>руб.</t>
  </si>
  <si>
    <t>указать муниципальное образование</t>
  </si>
  <si>
    <t>(подпись)</t>
  </si>
  <si>
    <t>Наименование заказчика</t>
  </si>
  <si>
    <t xml:space="preserve">Количество участников </t>
  </si>
  <si>
    <t>1</t>
  </si>
  <si>
    <t>2</t>
  </si>
  <si>
    <t>3</t>
  </si>
  <si>
    <t>4</t>
  </si>
  <si>
    <t xml:space="preserve">руб. </t>
  </si>
  <si>
    <t xml:space="preserve">% 
</t>
  </si>
  <si>
    <t>х</t>
  </si>
  <si>
    <t>Код ОКДП</t>
  </si>
  <si>
    <t>Наименование кода ОКДП</t>
  </si>
  <si>
    <t>Дата размещени заказа</t>
  </si>
  <si>
    <t>Предмет закупки</t>
  </si>
  <si>
    <t>Номер лота (количество лотов)</t>
  </si>
  <si>
    <t>Начальная (максимальная) цена контракта, лота,  руб.</t>
  </si>
  <si>
    <t>Наименование победителя</t>
  </si>
  <si>
    <t>Адрес победителя</t>
  </si>
  <si>
    <t>ИНН победителя</t>
  </si>
  <si>
    <t>Итого</t>
  </si>
  <si>
    <t>Предложенная цена контрактов,  руб.</t>
  </si>
  <si>
    <t>ИНН заказчика*</t>
  </si>
  <si>
    <t>* Данная информация необходима для работы с ООС</t>
  </si>
  <si>
    <t>17</t>
  </si>
  <si>
    <t>Примечание: в случае если информация предоставляется по объявленным торгам, то  графы 10, 12-17 не заполняются</t>
  </si>
  <si>
    <t>Номер открытого конкурса на ООСе</t>
  </si>
  <si>
    <t>5</t>
  </si>
  <si>
    <t>6</t>
  </si>
  <si>
    <t>Контактное лицо (Ф.И.О., телефон)</t>
  </si>
  <si>
    <t>Приложение №2-1-мз</t>
  </si>
  <si>
    <t>Приложение №2-2-мз</t>
  </si>
  <si>
    <t>Приложение №2-3-мз</t>
  </si>
  <si>
    <t>ИНН заказчика</t>
  </si>
  <si>
    <r>
      <t xml:space="preserve">Информация по объявленным закупкам (в т.ч. завершенным)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открытым конкурсам </t>
    </r>
    <r>
      <rPr>
        <b/>
        <sz val="12"/>
        <color indexed="8"/>
        <rFont val="Times New Roman"/>
        <family val="1"/>
      </rPr>
      <t>за 2013 год</t>
    </r>
  </si>
  <si>
    <r>
      <t xml:space="preserve">Информация по объявленным закупкам (в т.ч. завершенным)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открытым аукционам в электронной форме </t>
    </r>
    <r>
      <rPr>
        <b/>
        <sz val="12"/>
        <color indexed="8"/>
        <rFont val="Times New Roman"/>
        <family val="1"/>
      </rPr>
      <t>за 2013 год</t>
    </r>
  </si>
  <si>
    <r>
      <t xml:space="preserve">Информация по объявленным закупкам (в т.ч. завершенным)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запросам котировок </t>
    </r>
    <r>
      <rPr>
        <b/>
        <sz val="12"/>
        <color indexed="8"/>
        <rFont val="Times New Roman"/>
        <family val="1"/>
      </rPr>
      <t>за 2013 год</t>
    </r>
  </si>
  <si>
    <t>Дата размещения заказа</t>
  </si>
  <si>
    <t>Номер открытого аукциона в электронной форме на ООС</t>
  </si>
  <si>
    <t>Наименование электронной торговой площадки</t>
  </si>
  <si>
    <t>несост, руб</t>
  </si>
  <si>
    <t>МБДОУ "Зеленогорский детский сад № 3 общеразвивающего вида с приоритетным осуществлением социально-личностного развития</t>
  </si>
  <si>
    <t>0139300002813000006</t>
  </si>
  <si>
    <t>РТС-тендер</t>
  </si>
  <si>
    <t>Ремонт группы для детей с туберкулиновым показателем в здании МБДОУ "Зеленогорский детский сад № 3 общеразвивающего вида с приоритетным осуществлением социально-личностного развития"</t>
  </si>
  <si>
    <t>Ясли-сад детские</t>
  </si>
  <si>
    <t>ООО "АЛТАН"</t>
  </si>
  <si>
    <t>650066, Кемеровская область, г.Кемерово, пр-кт Ленина, 82В, 29</t>
  </si>
  <si>
    <t>Администрация Барачатского сельского поселения</t>
  </si>
  <si>
    <t>22.02.2013</t>
  </si>
  <si>
    <t>01393000028 13000020</t>
  </si>
  <si>
    <t>Поставка полиэтиленовых труб для замены водопровода на территории Барачатского сельского поселения</t>
  </si>
  <si>
    <t>2521371</t>
  </si>
  <si>
    <t>Трубы из полиэтилена</t>
  </si>
  <si>
    <t>ООО "Энергометаллинвест"</t>
  </si>
  <si>
    <t>630129, Новосибирская область, г.Новосибирск, ул.Тайгинская, 11</t>
  </si>
  <si>
    <t>МБУЗ "Крапивинская центральная районная больница"</t>
  </si>
  <si>
    <t>11.03.2013</t>
  </si>
  <si>
    <t>01393000028 13000030</t>
  </si>
  <si>
    <t>Закупка ГСМ для муниципального бюджетного учреждения здравоохранения "Крапивинская центральная районная больница" во 11 квартале 2013 г.</t>
  </si>
  <si>
    <t>5050101  5050102</t>
  </si>
  <si>
    <t>Розничная торговля на бензоколонках и газозаправочных станциях бензином  Розничная торговля на бензоколонках и газозаправочных станциях дизельным топливом</t>
  </si>
  <si>
    <t>ЗАО "Газпромнефть-Кузбасс"</t>
  </si>
  <si>
    <t>650036, Кемеровская область, г.Кемерово, ул.Мирная, 2</t>
  </si>
  <si>
    <t>МБУ "Автохозяйство Крапивинского муниципального района"</t>
  </si>
  <si>
    <t>14.03.2013</t>
  </si>
  <si>
    <t>01393000028 13000035</t>
  </si>
  <si>
    <t>Закупка ГСМ для муниципального бюджетного учреждения "Автохозяйство Крапивинского муниципального района" во 2 квартале 2013г.</t>
  </si>
  <si>
    <t>01393000028 13000036</t>
  </si>
  <si>
    <t>5050101</t>
  </si>
  <si>
    <t>Розничная торговля на бензоколонках и газозаправочных станциях бензином</t>
  </si>
  <si>
    <t>заявок нет</t>
  </si>
  <si>
    <t>итого 1 кв</t>
  </si>
  <si>
    <t>Комитет по управлению муниципальным имуществом администрации Крапивинского муниципального района Кемеровской области</t>
  </si>
  <si>
    <t>01393000028 13000040</t>
  </si>
  <si>
    <t>Выполнение кадастровых работ в отношении земельных участков, расположенных на территории Крапивинского муниципального района</t>
  </si>
  <si>
    <t>7010041</t>
  </si>
  <si>
    <t>Услуги по купле-продаже пустующих земельных участков, пригодных для строительства жилья</t>
  </si>
  <si>
    <t>Общество с ограниченной ответственностью "Первое кадастровое бюро Кузбасса"</t>
  </si>
  <si>
    <t>4205141458</t>
  </si>
  <si>
    <t>650000, Кемеровская область, г.Кемерово, ул.Весенняя, 1-33</t>
  </si>
  <si>
    <t>7</t>
  </si>
  <si>
    <t>01393000028 13000043</t>
  </si>
  <si>
    <t>Закупка ГСМ для муниципального бюджетного учреждения "Автохозяйство Крапивинского муниципального района" в 2013г.</t>
  </si>
  <si>
    <t>610117.20</t>
  </si>
  <si>
    <t>0.00</t>
  </si>
  <si>
    <t>8</t>
  </si>
  <si>
    <t>Администрация Борисовского сельского поселения</t>
  </si>
  <si>
    <t>4212007710</t>
  </si>
  <si>
    <t>01393000028 13000045</t>
  </si>
  <si>
    <t>Разработка проектно-сметной документации на объект: "Ремонт двухэтажных жилых домов в с.Борисово Крапивинского района Кемеровской области"</t>
  </si>
  <si>
    <t>2-этажное здание</t>
  </si>
  <si>
    <t>0.01</t>
  </si>
  <si>
    <t>ООО Стройстиль</t>
  </si>
  <si>
    <t>653024 Кемеровская обл, Прокопьевск, ул.Ноградская, 1А</t>
  </si>
  <si>
    <t>9</t>
  </si>
  <si>
    <t>4212032837</t>
  </si>
  <si>
    <t>01393000028 13000047</t>
  </si>
  <si>
    <t>ООО "КМП-сервис"</t>
  </si>
  <si>
    <t>650099 Кемерово, ул.Островского, 16</t>
  </si>
  <si>
    <t>10</t>
  </si>
  <si>
    <t>4235002282</t>
  </si>
  <si>
    <t>01393000028 13000049</t>
  </si>
  <si>
    <t>Поставка реагентов для лабораторных исследований по программе диспансеризации населения</t>
  </si>
  <si>
    <t>Диагностикумы, антигены, тест-системы, применяемые в медицине, прочие</t>
  </si>
  <si>
    <t>ООО "Конверт-Сервис М"</t>
  </si>
  <si>
    <t>650036 Кемерово, ул.Тухачевского,22Б,208-210</t>
  </si>
  <si>
    <t>11</t>
  </si>
  <si>
    <t>4212008175</t>
  </si>
  <si>
    <t>01393000028 13000052</t>
  </si>
  <si>
    <t>Выполнение строительных работ по объекту: "Разводящие сети водоснабжения д.Скарюпино, Кравпивинского района</t>
  </si>
  <si>
    <t>Трубопровод наружный</t>
  </si>
  <si>
    <t>ООО "Энергия"</t>
  </si>
  <si>
    <t>650070 Кемерово,пр.Молодежный, 11,81</t>
  </si>
  <si>
    <t>12</t>
  </si>
  <si>
    <t>Администрация Шевелевского сельского поселения</t>
  </si>
  <si>
    <t>4212008506</t>
  </si>
  <si>
    <t>01393000028 13000054</t>
  </si>
  <si>
    <t>Выполнение строительно-монтажных работ по объекту: "Строительство многоквартирного жилого дома по адресу: д.Шевели, ул.Московская, 1г. Наружные сети"</t>
  </si>
  <si>
    <t>ГПКО ГлавУКС</t>
  </si>
  <si>
    <t>650000 Кемерово, пр.Советский, 60Б</t>
  </si>
  <si>
    <t>13</t>
  </si>
  <si>
    <t>МКОУ для детей-сирот и детей, оставшихся без попечения родителей "Зеленогорский детский дом "Лесная сказка"</t>
  </si>
  <si>
    <t>4235003818</t>
  </si>
  <si>
    <t>01393000028 13000055</t>
  </si>
  <si>
    <t>Устройство скатной кровли на здании МКОУ "Зеленогорский детский дом "Лесная сказка"</t>
  </si>
  <si>
    <t>Обшивка стен и кровельного покрытия профильным железом или панелями заводского изготовления</t>
  </si>
  <si>
    <t>ООО "Сибспецремонт"</t>
  </si>
  <si>
    <t>650065 Кемерово, пр.Комсомольский, 11,6</t>
  </si>
  <si>
    <t>14</t>
  </si>
  <si>
    <t>МКС(К)ОУ "Крапивинская специальная (коррекционная) общеобразовательная школа-интернат VIII вида" (с группой для детей-сирот и детей оставшихся без попечения родителей)</t>
  </si>
  <si>
    <t>4235004427</t>
  </si>
  <si>
    <t>01393000028 13000058</t>
  </si>
  <si>
    <t>Ремонт здания МКС(К)ОУ для обучающихся, воспитанников с ограниченными возможностями здоровья "Крапивинская специальная (коррекционная) общеобразовательная школа-интернат VIII вида" (с группой для детей-сирот и детей, оставшихся без попечения родителей)</t>
  </si>
  <si>
    <t>Школа для детей с нарушениями физического и умственного развития</t>
  </si>
  <si>
    <t>15</t>
  </si>
  <si>
    <t>4235003631</t>
  </si>
  <si>
    <t>01393000028 13000062</t>
  </si>
  <si>
    <t>Приобретение топочного полотна в комплекте с запасными частями для котельной КВ ТС 10/25 пгт.Зеленогорский Крапивинского муниципального района</t>
  </si>
  <si>
    <t>Детали печные и топочные механические прочие</t>
  </si>
  <si>
    <t>ООО Спецтехмонтаж</t>
  </si>
  <si>
    <t>656006 Барнаул, проезд Северный Власихинский, 32,2</t>
  </si>
  <si>
    <t>16</t>
  </si>
  <si>
    <t>4235003632</t>
  </si>
  <si>
    <t>01393000028 13000063</t>
  </si>
  <si>
    <t>Замена трубопроводов тепловых сетей в пгт.Зеленогорский Крапивинского муниципального района Кемеровской области</t>
  </si>
  <si>
    <t>Прокладка трубопроводов из пластмассовых труб</t>
  </si>
  <si>
    <t>ООО "ТЭП"</t>
  </si>
  <si>
    <t>652449 Крапивинский район, п.Зеленогорский, ул.Центральная, 63</t>
  </si>
  <si>
    <t xml:space="preserve">Управление образования администрации Крапивинского муниципального района </t>
  </si>
  <si>
    <t>4235004924</t>
  </si>
  <si>
    <t>01393000028 13000065</t>
  </si>
  <si>
    <t>Строительство детского сада на 55 мест в с.Барачаты Крапивинского муниципального района Кемеровской области</t>
  </si>
  <si>
    <t>Строительство зданий и сооружений под ключ, включая ремонт и реконструкцию</t>
  </si>
  <si>
    <t>ООО "Кузбасская строительная компания"</t>
  </si>
  <si>
    <t>650000 Кемерово, ул.Красноармейская, 13</t>
  </si>
  <si>
    <t>18</t>
  </si>
  <si>
    <t>Администрация Мельковского сельского поселения</t>
  </si>
  <si>
    <t>4212009250</t>
  </si>
  <si>
    <t>01393000028 13000066</t>
  </si>
  <si>
    <t>Выполнение работ по замене ветхой водопроводной сети п.Перехляй, д.Бердюгино, Крапивинского муниципального района Кемеровской  области</t>
  </si>
  <si>
    <t>19</t>
  </si>
  <si>
    <t>01393000028 13000071</t>
  </si>
  <si>
    <t>Замена ветхой водопроводной сети д.Шевели, д.Новобарачаты, Крапивинского муниципального района Кемеровской области</t>
  </si>
  <si>
    <t>20</t>
  </si>
  <si>
    <t>01393000028 13000072</t>
  </si>
  <si>
    <t>Закупка ГСМ для муниципального бюджетного учреждения "Автохозяйство Крапивинского муниципального района" в 3 квартале 2013г.</t>
  </si>
  <si>
    <t>5050101   5050102</t>
  </si>
  <si>
    <t>21</t>
  </si>
  <si>
    <t>01393000028 13000074</t>
  </si>
  <si>
    <t>Ремонт помещений здания МКОУ "Зеленогорский детский дом "Лесная сказка"</t>
  </si>
  <si>
    <t>Здания спальных корпусов школ-интернатов, детских домов</t>
  </si>
  <si>
    <t xml:space="preserve">ООО "Альянс-К" </t>
  </si>
  <si>
    <t>650517 Кемеровская обл, п.Металлоплощадка, ул.Парковая, 29,7</t>
  </si>
  <si>
    <t>22</t>
  </si>
  <si>
    <t>01393000028 13000075</t>
  </si>
  <si>
    <t>Устройство покрытия улиц щебеночной смесью в д.Шевели Крапивинского района Кемеровской области</t>
  </si>
  <si>
    <t>Дорога и улица местного значения</t>
  </si>
  <si>
    <t>ИП Сметанина О.В.</t>
  </si>
  <si>
    <t>421270419454</t>
  </si>
  <si>
    <t xml:space="preserve">652440 Кемеровская обл, Крапивинский, ул.Кирова, 43-4 </t>
  </si>
  <si>
    <t>23</t>
  </si>
  <si>
    <t>Администрация Крапивинского городского поселения</t>
  </si>
  <si>
    <t>4212009130</t>
  </si>
  <si>
    <t>01393000028 13000077</t>
  </si>
  <si>
    <t>Ремонт уличного освещения в пгт.Крапивинский</t>
  </si>
  <si>
    <t>Монтаж электротехнического оборудования, машин и приборов</t>
  </si>
  <si>
    <t>нет заявок</t>
  </si>
  <si>
    <t>24</t>
  </si>
  <si>
    <t>МБУК "Клубная система Крапивинского района"</t>
  </si>
  <si>
    <t>4212033478</t>
  </si>
  <si>
    <t>01393000028 13000078</t>
  </si>
  <si>
    <t>Выполнение ремонтно-строительных работ в здании СДК в п.Каменный Крапивинского района Кемеровской области</t>
  </si>
  <si>
    <t>Дом культуры сельский</t>
  </si>
  <si>
    <t>ООО "Строй-Инженеринг"</t>
  </si>
  <si>
    <t xml:space="preserve">650000 Кемерово, ул.Ноградская, 5Б                                                                                                                                               </t>
  </si>
  <si>
    <t>25</t>
  </si>
  <si>
    <t>01393000028 13000079</t>
  </si>
  <si>
    <t>Закупка ГСМ для муниципального бюджетного учреждения здравоохранения "Крапивинская центральная районная больница" в III квартале 2013 г.</t>
  </si>
  <si>
    <t>26</t>
  </si>
  <si>
    <t>01393000028 13000081</t>
  </si>
  <si>
    <t>Ремонт дорожного покрытия в пгт.Крапивинский Кемеровской области</t>
  </si>
  <si>
    <t>итого завершено 2 квартал</t>
  </si>
  <si>
    <t>27</t>
  </si>
  <si>
    <t>01393000028 13000091</t>
  </si>
  <si>
    <t>Право заключения муниципального контракта с Шевелевским сельским поселением на долевое участие в строительстве многоквартирного дома для обеспечения муниципальных нужд</t>
  </si>
  <si>
    <t>Долевое участие</t>
  </si>
  <si>
    <t>ООО "ГлавУКС-Инвест"</t>
  </si>
  <si>
    <t>650000, Кемеровская обл, г.Кемерово, пр-кт Советский, 60, 103</t>
  </si>
  <si>
    <t>28</t>
  </si>
  <si>
    <t>01393000028 13000092</t>
  </si>
  <si>
    <t>Право заключения муниципального контракта с Крапивинским городским поселением на долевое участие в строительстве многоквартирного дома для обеспечения муниципальных нужд</t>
  </si>
  <si>
    <t>4560615</t>
  </si>
  <si>
    <t>29</t>
  </si>
  <si>
    <t>01393000028 1300097</t>
  </si>
  <si>
    <t>Выполнение ремонтных работ на кровле здания сельского дома культуры с.Борисово</t>
  </si>
  <si>
    <t>ООО Промгражданстрой</t>
  </si>
  <si>
    <t>650000, Кемеровская обл, г.Кемерово, ул.Демьяна Бедного, 3</t>
  </si>
  <si>
    <t>30</t>
  </si>
  <si>
    <t>01393000028 13000101</t>
  </si>
  <si>
    <t>Ремонт кровли и фасада здания администрации Шевелевского сельского поселения</t>
  </si>
  <si>
    <t>Здание административное универсальное</t>
  </si>
  <si>
    <t>ООО "Авангард СК"</t>
  </si>
  <si>
    <t>31</t>
  </si>
  <si>
    <t>Администрация Крапивинского сельского поселения</t>
  </si>
  <si>
    <t>4212008288</t>
  </si>
  <si>
    <t>01393000028 13000102</t>
  </si>
  <si>
    <t>Устройство подъездных дорог и стоянки для автомобилей в п.Каменный Крапивинского района Кемеровской области</t>
  </si>
  <si>
    <t>652440, Кемеровская обл, п.Крапивинский, ул.Кооперативная, д.147</t>
  </si>
  <si>
    <t>32</t>
  </si>
  <si>
    <t>01393000028 13000103</t>
  </si>
  <si>
    <t>Поставка и установка тахографов (контрольно-бортовых регистрирующих приборов) для муниципального бюджетного учреждения "Автохозяйство Крапивинского муниципального района"</t>
  </si>
  <si>
    <t>Приборы</t>
  </si>
  <si>
    <t>ООО НАВИТРЕЙД</t>
  </si>
  <si>
    <t>4205162320</t>
  </si>
  <si>
    <t>650036, Кемеровская обл, г.Кемерово, ул.Коксохимическая, д.3</t>
  </si>
  <si>
    <t>33</t>
  </si>
  <si>
    <t>01393000028 13000108</t>
  </si>
  <si>
    <t>Замена ветхой водопроводной сети пгт.Крапивинский Крапивинского муниципального района Кемеровской области</t>
  </si>
  <si>
    <t>4212427497</t>
  </si>
  <si>
    <t>652449, Кемеровская обл, Крапивинский р-н, пгт.Зеленогорский, ул.Центральная, 63</t>
  </si>
  <si>
    <t>34</t>
  </si>
  <si>
    <t>01393000028 13000110</t>
  </si>
  <si>
    <t>Прокладка водопроводной сети в пгт.Крапивинский Крапивинского муниципального района Кемеровской области</t>
  </si>
  <si>
    <t>ООО "Строительно Монтажное Управление - 12"</t>
  </si>
  <si>
    <t>4205232578</t>
  </si>
  <si>
    <t>650025, Кемеровская обл, г.Кемерово, пр-кт Ленина, 12А, 9</t>
  </si>
  <si>
    <t>35</t>
  </si>
  <si>
    <t>01393000028 13000111</t>
  </si>
  <si>
    <t>ООО "ОМЕГА"</t>
  </si>
  <si>
    <t>4212126972</t>
  </si>
  <si>
    <t>652523, Кемеровская обл, г.Ленинск-Кузнецкий, ул.Телефонная, 15б</t>
  </si>
  <si>
    <t>36</t>
  </si>
  <si>
    <t>01393000028 13000112</t>
  </si>
  <si>
    <t>Изготовление и монтаж стелы для нужд Шевелевского сельского поселения</t>
  </si>
  <si>
    <t>Монтаж металлоконструкций</t>
  </si>
  <si>
    <t>378 764,00</t>
  </si>
  <si>
    <t>4205224961</t>
  </si>
  <si>
    <t>650000, Кемеровская обл, г.Кемерово, пр-кт Комсомольский, 11</t>
  </si>
  <si>
    <t>37</t>
  </si>
  <si>
    <t>01393000028 13000116</t>
  </si>
  <si>
    <t>4205248698</t>
  </si>
  <si>
    <t>38</t>
  </si>
  <si>
    <t>01393000028 13000117</t>
  </si>
  <si>
    <t>39</t>
  </si>
  <si>
    <t>01393000028 13000121</t>
  </si>
  <si>
    <t>Укладка пожарного (закольцовка) водопровода д.Шевели Крапивинского муниципального района Кемеровской области</t>
  </si>
  <si>
    <t>0</t>
  </si>
  <si>
    <t>40</t>
  </si>
  <si>
    <t>01393000028 13000122</t>
  </si>
  <si>
    <t>Строительство многоквартирного жилого дома по адресу: д.Шевели, ул.Молодежная, 1в. Благоустройство.</t>
  </si>
  <si>
    <t>Благоустройство территории</t>
  </si>
  <si>
    <t>41</t>
  </si>
  <si>
    <t>01393000028 13000124</t>
  </si>
  <si>
    <t>Приобретение котла КВр-1,6 и котельного оборудования для котельной д.Шевели Крапивинского муниципального района</t>
  </si>
  <si>
    <t>42</t>
  </si>
  <si>
    <t>01393000028 13000125</t>
  </si>
  <si>
    <t>43</t>
  </si>
  <si>
    <t>01393000028 13000126</t>
  </si>
  <si>
    <t>Приобретение котла водогрейного и котельного оборудования для котельной д.Шевели Крапивинского муниципального района</t>
  </si>
  <si>
    <t>44</t>
  </si>
  <si>
    <t>01393000028 13000134</t>
  </si>
  <si>
    <t>ООО "Барнаульский котельный завод"</t>
  </si>
  <si>
    <t>2222786325</t>
  </si>
  <si>
    <t>656022, РФ, Алтайский край, г.Барнаул, ул.Трактовая, 80</t>
  </si>
  <si>
    <t>45</t>
  </si>
  <si>
    <t>01393000028 13000135</t>
  </si>
  <si>
    <t>Закупка ГСМ для муниципального бюджетного учреждения "Автохозяйство Крапивинского муниципального района" в 4 квартале 2013 г.</t>
  </si>
  <si>
    <t>5050101                                                                                                                        5050102</t>
  </si>
  <si>
    <t>Розничная торговля на бензоколонках и газозаправочных станциях бензином       Розничная торговля на бензоколонках и газозаправочных станциях дизельным топливом</t>
  </si>
  <si>
    <t>4217035133</t>
  </si>
  <si>
    <t>650036, РФ, Кемеровская обл, г.Кемерово, ул.Мирная, 2</t>
  </si>
  <si>
    <t>46</t>
  </si>
  <si>
    <t>01393000028 13000136</t>
  </si>
  <si>
    <t>47</t>
  </si>
  <si>
    <t>Муниципальное бюджетное учреждение здравоохранения "Крапивинская центральная районная больница"</t>
  </si>
  <si>
    <t>01393000028 13000138</t>
  </si>
  <si>
    <t>Закупка ГСМ для муниципального бюджетного учреждения здравоохранения "Крапивинская центральная районная больница" в IV квартале 2013г</t>
  </si>
  <si>
    <t>48</t>
  </si>
  <si>
    <t>01393000028 13000139</t>
  </si>
  <si>
    <t>Поставка угля для коммунально-бытовых нужд населения Крапивинского городского поселения в 2013 году по государственным регулируемым ценам</t>
  </si>
  <si>
    <t>Уголь кузнецкий марки А - антрацит</t>
  </si>
  <si>
    <t>ООО "Кузбасстопливосбыт"</t>
  </si>
  <si>
    <t>4205241533</t>
  </si>
  <si>
    <t>650000, РФ, Кемеровская обл, г.Кемерово, ул. 50 лет Октября, 4</t>
  </si>
  <si>
    <t>49</t>
  </si>
  <si>
    <t>01393000028 13000140</t>
  </si>
  <si>
    <t>Очистка дорог от снега в пгт.Крапивинский</t>
  </si>
  <si>
    <t>Услуги по обеспечению функционирования дорожного хозяйства (автомобильных дорог, мостов, тоннелей и т.п)</t>
  </si>
  <si>
    <t>652440, Кемеровская обл, пгт.Крапивинский, ул.Кирова, д.43 А кв.4</t>
  </si>
  <si>
    <t>50</t>
  </si>
  <si>
    <t>01393000028 13000141</t>
  </si>
  <si>
    <t>Предоставление услуг автотранспорта в пгт.Крапивинский</t>
  </si>
  <si>
    <t>Услуги автомобильного транспорта</t>
  </si>
  <si>
    <t>51</t>
  </si>
  <si>
    <t>Муниципальное бюджетное учреждение "Автохозяйство Крапивинского муниципального района"</t>
  </si>
  <si>
    <t>01393000028 13000142</t>
  </si>
  <si>
    <t>Закупка ГСМ для муниципального бюджетного учреждения "Автохозяйство Крапивинского муниципального района" в 4 квартале 2013г.</t>
  </si>
  <si>
    <t>"ООО"""КМП-СЕРВИС"""</t>
  </si>
  <si>
    <t>4205178899</t>
  </si>
  <si>
    <t>650000, РФ, Кемеровская обл, г.Кемерово, ул. Н.Островского, 16</t>
  </si>
  <si>
    <t>52</t>
  </si>
  <si>
    <t>01393000028 13000144</t>
  </si>
  <si>
    <t>Обработка противогололедным материалом по улицам в п.Крапивинский</t>
  </si>
  <si>
    <t>53</t>
  </si>
  <si>
    <t>01393000028 13000147</t>
  </si>
  <si>
    <t>Ремонт дорог в д.Шевли</t>
  </si>
  <si>
    <t>54</t>
  </si>
  <si>
    <t>01393000028 13000154</t>
  </si>
  <si>
    <t>оменен</t>
  </si>
  <si>
    <t>01393000028 13000160</t>
  </si>
  <si>
    <t>Поставка реактивов для производства гематологических исследований</t>
  </si>
  <si>
    <t>Препараты диагностические прочие</t>
  </si>
  <si>
    <t>509 993,85</t>
  </si>
  <si>
    <t>ООО Конверт-Сервис М</t>
  </si>
  <si>
    <t>650003 г.Кемерово, пр.Комсомольский, 49, 161</t>
  </si>
  <si>
    <t>01393000028 13000161</t>
  </si>
  <si>
    <t>Возмещение затрат по углю для населения по Крапивинскому городскому поселению</t>
  </si>
  <si>
    <t>Уголь кузнецкий марки А-антрацит</t>
  </si>
  <si>
    <t>01393000028 13000162</t>
  </si>
  <si>
    <t>Закупка ГСМ для муниципального бюджетного учреждения "Автохозяйство Крапивинского муниципального района" в 1 квартале 2014г</t>
  </si>
  <si>
    <t>Услуги по оптовой торговле бензином</t>
  </si>
  <si>
    <t>ОО Газпромнефть-Корпоративные продажи</t>
  </si>
  <si>
    <t>191015 РФ, г.Санкт-Петербург, ул.Парадная, 1, литер А</t>
  </si>
  <si>
    <t>01393000028 13000163</t>
  </si>
  <si>
    <t>"Строительство многоквартирного жилого дома по адресу: д.Шевели, ул.Молодежная, 1в. Благоустройство"</t>
  </si>
  <si>
    <t>01393000028 13000164</t>
  </si>
  <si>
    <t>Выполнение кадастровых работ, постановка на государственный кадастровый учет земельных участков на территории Крапивинского муниципального района</t>
  </si>
  <si>
    <t>Услуги по продажи пустующих земельных участков, пригодных для строительства жилья</t>
  </si>
  <si>
    <t>ООО Первое кадастровое бюро Кузбасс</t>
  </si>
  <si>
    <t>650000г.Кемерово, ул.Весенняя, 1, 33</t>
  </si>
  <si>
    <t>01393000028 13000165</t>
  </si>
  <si>
    <t>отменен</t>
  </si>
  <si>
    <t>01393000028 13000166</t>
  </si>
  <si>
    <t>01393000028 13000168</t>
  </si>
  <si>
    <t>Администрация Крапивинского муниципального района</t>
  </si>
  <si>
    <t>01393000028 13000169</t>
  </si>
  <si>
    <t>Поставка угля для коммунальных нужд и социальной сферы Крапивинского муниципального района</t>
  </si>
  <si>
    <t>Уголь кузнецкий  марки Д-длиннопламенны</t>
  </si>
  <si>
    <t>ОАО Угольная компания Кузбассразрезуголь</t>
  </si>
  <si>
    <t>650054 г.Кемерово, Пионерский бульвар, 4А</t>
  </si>
  <si>
    <t>01393000028 13000172</t>
  </si>
  <si>
    <t>Закупка ГСМ для администрации Крапивинского городского поселения в 1 квартале 2014 года</t>
  </si>
  <si>
    <t>ООО Газпромнефть-Нижний Новгород</t>
  </si>
  <si>
    <t>01393000028 13000174</t>
  </si>
  <si>
    <t>Поставка угля для коммунально-бытовых нужд населения Крапивинского сельского поселения в 2014 году по государственным регулируемым ценам</t>
  </si>
  <si>
    <t>Администрация Банновского сельского поселения</t>
  </si>
  <si>
    <t>4212008626</t>
  </si>
  <si>
    <t>01393000028 13000175</t>
  </si>
  <si>
    <t>Поставка угля для коммунально-бытовых нужд населения Банновского сельского поселения в 2014 году по государственным регулируемым ценам</t>
  </si>
  <si>
    <t>01393000028 13000176</t>
  </si>
  <si>
    <t>Поставка угля для коммунально-бытовых нужд населения Борисовского сельского поселения в 2014 году по государственным регулируемым ценам</t>
  </si>
  <si>
    <t>01393000028 13000177</t>
  </si>
  <si>
    <t>Поставка угля для коммунально-бытовых нужд населения Барачатского сельского поселения в 2014 году по государственным регулируемым ценам</t>
  </si>
  <si>
    <t>Администрация Зеленовского сельского поселения</t>
  </si>
  <si>
    <t>01393000028 13000178</t>
  </si>
  <si>
    <t>Поставка угля для коммунально-бытовых нужд населения Зеленовского сельского поселения в 2014 году по государственным регулируемым ценам</t>
  </si>
  <si>
    <t>01393000028 13000179</t>
  </si>
  <si>
    <t>01393000028 13000180</t>
  </si>
  <si>
    <t>01393000028 13000181</t>
  </si>
  <si>
    <t>Администрация Каменского сельского поселения</t>
  </si>
  <si>
    <t>01393000028 13000182</t>
  </si>
  <si>
    <t>Поставка угля для коммунально-бытовых нужд населения Каменского сельского поселения в 2014 году по государственным регулируемым ценам</t>
  </si>
  <si>
    <t>Администрация Тарадановского сельского поселения</t>
  </si>
  <si>
    <t>01393000028 13000183</t>
  </si>
  <si>
    <t>Поставка угля для коммунально-бытовых нужд населения Тарадановского сельского поселения в 2014 году по государственным регулируемым ценам</t>
  </si>
  <si>
    <t>01393000028 13000184</t>
  </si>
  <si>
    <t>Поставка угля для коммунально-бытовых нужд населения Мельковского сельского поселения в 2014 году по государственным регулируемым ценам</t>
  </si>
  <si>
    <t>01393000028 13000185</t>
  </si>
  <si>
    <t>Поставка угля для коммунально-бытовых нужд населения Шевелевского сельского поселения в 2014 году по государственным регулируемым ценам</t>
  </si>
  <si>
    <t>1 195 359</t>
  </si>
  <si>
    <t>01393000028 13000186</t>
  </si>
  <si>
    <t>Поставка расходных материалов и реактивов для лабораторной экспресс диагностики</t>
  </si>
  <si>
    <t>Среды и реагенты сложные диагностические и лабораторные</t>
  </si>
  <si>
    <t>2 246 856</t>
  </si>
  <si>
    <t>01393000028 13000187</t>
  </si>
  <si>
    <t>"Строительство многоквартирного жилого дома по адресу: д.Шевели, ул.Молодежная, 1в. Юлагоустройство"</t>
  </si>
  <si>
    <t>2 897 050</t>
  </si>
  <si>
    <t>ООО Фирма Профит</t>
  </si>
  <si>
    <t>650002 г.Кемерово, ул.Институтская, 1, 408</t>
  </si>
  <si>
    <t>01393000028 13000188</t>
  </si>
  <si>
    <t>Выполнение работ по устройству ограждения и аншлага скотомогильника в п.Зеленовский Крапивинского муниципального района Кемеровской области</t>
  </si>
  <si>
    <t>Устройство оград и ограждений из сетки, сетчатых панелей, колючей проволоки</t>
  </si>
  <si>
    <t>ООО Промресурс</t>
  </si>
  <si>
    <t>650004 г.Кемерово, ул.Буденного, 22</t>
  </si>
  <si>
    <t>01393000028 13000189</t>
  </si>
  <si>
    <t>Поставка дезинфицирующих средств для нужд МБУЗ "Крапивинская ЦРБ"</t>
  </si>
  <si>
    <t>Средства дезинфицирующие</t>
  </si>
  <si>
    <t>ООО Перспектива-Мед</t>
  </si>
  <si>
    <t>650021 г.Кемерово, ул.Павленко, 1А</t>
  </si>
  <si>
    <t>Администрация Зеленогорского городского поселения</t>
  </si>
  <si>
    <t>01393000028 13000202</t>
  </si>
  <si>
    <t>Оказание услуг по очистке дорог, тротуаров, автомобильных стоянок, площадей от снега на территории пгт.Зеленогорский</t>
  </si>
  <si>
    <t>1 706 418,4</t>
  </si>
  <si>
    <t>ООО Бытовик</t>
  </si>
  <si>
    <t>652449 Кемеровская обл, Крапивинский район, п.Зеленогорский, 38</t>
  </si>
  <si>
    <t>01393000028 13000203</t>
  </si>
  <si>
    <t>ООО "Медицинская Компания Оптима"</t>
  </si>
  <si>
    <t>633011 Новосибирская обл, г.Бердск, ул.Первомайская, 8</t>
  </si>
  <si>
    <t xml:space="preserve"> Муниципальное казенное учреждение "Социально-реабилитационный Центр для несовершеннолетних" Крапивинского муниципального района</t>
  </si>
  <si>
    <t>4235005163</t>
  </si>
  <si>
    <t>01393000028 13000204</t>
  </si>
  <si>
    <t>Выполнение работ по монтажу теплотрассы от центральной котельной до здания муниципального казенного учреждения "Социально-реабилитационный Центр для несовершеннолетних" Крапивинского муниципального района</t>
  </si>
  <si>
    <t>Укладка трубопроводов из стальных труб с установкой гидравлическиз затворов, байпасов, свечей</t>
  </si>
  <si>
    <t>2 256 046</t>
  </si>
  <si>
    <t>Не состоялся заявок нет</t>
  </si>
  <si>
    <t>01393000028 13000205</t>
  </si>
  <si>
    <t>Поставка медицинских расходных материалов для нужд МБУЗ Крапивинская ЦРБ</t>
  </si>
  <si>
    <t>материалы и средства медицинские разные прочие, не включенные в другие группировки</t>
  </si>
  <si>
    <t>1 626 891</t>
  </si>
  <si>
    <t>ООО "Перспектива-Мед"</t>
  </si>
  <si>
    <t>01393000028 13000206</t>
  </si>
  <si>
    <t>Поставка хирургического шовного материала для нужд МБУЗ "Крапивинская ЦРБ"</t>
  </si>
  <si>
    <t xml:space="preserve"> Материалы хирургические, средства перевязочные специальные</t>
  </si>
  <si>
    <t>674 103,55</t>
  </si>
  <si>
    <t>01393000028 13000207</t>
  </si>
  <si>
    <t>Поставка расходных материалов (рентгеновская пленка) для Муниципального бюджетного учреждения здравоохранения "Крапивинская центральная районная больница"</t>
  </si>
  <si>
    <t>Фотопластинки и фотопленки плоские и в рулонах, светочувствительные неэкспонированные из любых материалов</t>
  </si>
  <si>
    <t>446 575,00</t>
  </si>
  <si>
    <t>ООО "Мед Лайн"</t>
  </si>
  <si>
    <t>644018 Омская обл, пгт.Чкаловский, 1-я Индустриальная,,4, 216</t>
  </si>
  <si>
    <t>01393000028 13000208</t>
  </si>
  <si>
    <t>Приобретение автомобильных запасных частей для нужд МБУЗ "Крапивинская ЦРБ"</t>
  </si>
  <si>
    <t>Автомобильные двигатели, агрегаты, узлы и детали автомобилей</t>
  </si>
  <si>
    <t>1 033 793,29</t>
  </si>
  <si>
    <t>ООО "Компания Агромир"</t>
  </si>
  <si>
    <t>650051 г.Кемерово, пр.Кузнецкий, 145</t>
  </si>
  <si>
    <t>0139300002813000230</t>
  </si>
  <si>
    <t>ООО "Гимед" г.Новокузнецк</t>
  </si>
  <si>
    <t>654041 Кемеровская обл, г.Новокузнецк, ул.Кузнецова, 31</t>
  </si>
  <si>
    <t>0139300002813000240</t>
  </si>
  <si>
    <t>Закупка ГСМ для муниципального бюджетного учреждения здравоохранения "Крапивинская центральная районная больница" в 2014 году</t>
  </si>
  <si>
    <t>5141220, 5141230</t>
  </si>
  <si>
    <t>Услуги по оптовой торговле бензином, услуги по оптовой торговле дизтопливом</t>
  </si>
  <si>
    <t>1 500 000</t>
  </si>
  <si>
    <t>итого год</t>
  </si>
  <si>
    <t>0,139300002813000244</t>
  </si>
  <si>
    <t>01393000028 13000245</t>
  </si>
  <si>
    <t>Выполнение ремонтно-строительных работ в жилом доме с.Банново Крапивинского района Кемеровской области</t>
  </si>
  <si>
    <t>2 115 132,00</t>
  </si>
  <si>
    <t>01393000028 13000246</t>
  </si>
  <si>
    <t>Поставка экстемпоральных растворов для нужд МБУЗ "Крапивинская ЦРБ"</t>
  </si>
  <si>
    <t>Средства антисептические и препараты химиотерапевтического действия</t>
  </si>
  <si>
    <t>01393000028 13000247</t>
  </si>
  <si>
    <t>Поставка расходных материалов для реанимации МБУЗ "Крапивинская ЦРБ"</t>
  </si>
  <si>
    <t>Изделия вспомагательного назначения</t>
  </si>
  <si>
    <t>01393000028 13000248</t>
  </si>
  <si>
    <t>Поставка инфузионных растворов для нужд МБУЗ "Крапивинская ЦРБ"</t>
  </si>
  <si>
    <t>Кровезаменители</t>
  </si>
  <si>
    <t>01393000028 13000249</t>
  </si>
  <si>
    <t>Поставка стоматологического расходного материала для нужд МБУЗ "Крапивинская ЦРБ"</t>
  </si>
  <si>
    <t>Материалы стоматологические</t>
  </si>
  <si>
    <t>01393000028 13000253</t>
  </si>
  <si>
    <t>Поставка ненаркотических анальгетиков и нестероидных противовоспалительных средств</t>
  </si>
  <si>
    <t>Противовоспалительные нестероидные материалы</t>
  </si>
  <si>
    <t>01393000028 13000254</t>
  </si>
  <si>
    <t>Оказание услуг по техническому обслуживанию рентгеновского медицинского оборудования</t>
  </si>
  <si>
    <t>Услуги по ремонту медицинских приборов, точного и оптического инструмента и пр.</t>
  </si>
  <si>
    <t>01393000028 13000255</t>
  </si>
  <si>
    <t>Оказание услуг по монтажу металлических дверей и окон ПВХ</t>
  </si>
  <si>
    <t>3 287 066,63</t>
  </si>
  <si>
    <t>размещено 9 мес.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</si>
  <si>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</si>
  <si>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</si>
  <si>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</si>
  <si>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</si>
  <si>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</si>
  <si>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</si>
  <si>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</si>
  <si>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</si>
  <si>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</si>
  <si>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</si>
  <si>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</si>
  <si>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</si>
  <si>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</si>
  <si>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</si>
  <si>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</si>
  <si>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</si>
  <si>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</si>
  <si>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</si>
  <si>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</si>
  <si>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</si>
  <si>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</si>
  <si>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</si>
  <si>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</si>
  <si>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</si>
  <si>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</si>
  <si>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</si>
  <si>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</si>
  <si>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</si>
  <si>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</si>
  <si>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</si>
  <si>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</si>
  <si>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</si>
  <si>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</si>
  <si>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</si>
  <si>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90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</si>
  <si>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</si>
  <si>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</si>
  <si>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</si>
  <si>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</si>
  <si>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</si>
  <si>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</si>
  <si>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</si>
  <si>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</si>
  <si>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</si>
  <si>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Дата размещеня заказа</t>
  </si>
  <si>
    <t>Номер запроса котировок</t>
  </si>
  <si>
    <t>Наименование группы по номенклатуре №601 от 01.12.2010</t>
  </si>
  <si>
    <t>Порядковй номер  (№1, 2…158) по номенклатуре  №601 от 01.12.2010</t>
  </si>
  <si>
    <t>0139300002813000001</t>
  </si>
  <si>
    <t>Ремонт электроосвещения в здании гаража МБУ "Автохозяйство Крапивинского муниципального района"</t>
  </si>
  <si>
    <t>Работы по строительству, реконструкциии, капремонту</t>
  </si>
  <si>
    <t>ООО Кузбасский Компьютерный Центр</t>
  </si>
  <si>
    <t>г.Кемерово,     пр.Кузнецкий, 33Г</t>
  </si>
  <si>
    <t>24.01.2013</t>
  </si>
  <si>
    <t>0139300002813000002</t>
  </si>
  <si>
    <t>Устройство металлического ограждения кладбища в п.Михайловский</t>
  </si>
  <si>
    <t>ООО "Комфорт-сервис"</t>
  </si>
  <si>
    <t>652445, Кемеровская область, Крапивинский район, с.Банново, ул.Николаева, 16-1</t>
  </si>
  <si>
    <t>04.02.2013</t>
  </si>
  <si>
    <t>01393000028 13000003</t>
  </si>
  <si>
    <t>Содержание остановочных павильонов; памятника, сквера и детской площадки на площади им.Васильева; моста через реку Быструха в пгт.Крапивинский в зимний период</t>
  </si>
  <si>
    <t>услуги в области коммерческой и технической деятельности</t>
  </si>
  <si>
    <t>203</t>
  </si>
  <si>
    <t>ООО Спецавтотранс</t>
  </si>
  <si>
    <t>652440, Кемеровская область, Крапивинский район, пгт.Крапивинский, ул.Юбилейная, 11В</t>
  </si>
  <si>
    <t>05.02.2013</t>
  </si>
  <si>
    <t>01393000028 13000004</t>
  </si>
  <si>
    <t>Очистка дорог от снега по Зеленовскому сельскому поселению</t>
  </si>
  <si>
    <t>услуги транспорта</t>
  </si>
  <si>
    <t>180</t>
  </si>
  <si>
    <t>ОООО Кенворд</t>
  </si>
  <si>
    <t>652448, Кемеровская область, Крапивинский район, п. Красные Ключи, ул. Гагарина, 5</t>
  </si>
  <si>
    <t xml:space="preserve">0139300002813000005 </t>
  </si>
  <si>
    <t>Очистка дорог от снега по Борисовскому сельскому поселению</t>
  </si>
  <si>
    <t>ИП Кадошников Владимир Геннадьевич</t>
  </si>
  <si>
    <t xml:space="preserve"> 652452,Кемеровская область, Крапивинский район, пгт. д.Максимово,                       ул. Школьная, 2</t>
  </si>
  <si>
    <t>11.02.2013</t>
  </si>
  <si>
    <t xml:space="preserve">0139300002813000007 </t>
  </si>
  <si>
    <t>Оказание услуг по механизированной уборке и вывозу снега с территории пгт Зеленогорский</t>
  </si>
  <si>
    <t>Индивидуальный предприниматель Чушкин Александр Валерьевич</t>
  </si>
  <si>
    <t>423500092249</t>
  </si>
  <si>
    <t>652440 Кемеровская обл, Крапивинский район, пгт.Крапивинский, ул.Гагарина, д.8, кв.2</t>
  </si>
  <si>
    <t xml:space="preserve">0139300002813000008 </t>
  </si>
  <si>
    <t>Очистка дорог от снега по Каменскому сельскому поселению</t>
  </si>
  <si>
    <t>Общество с ограниченной ответственностью Каменское ЖКХ</t>
  </si>
  <si>
    <t>4212001204</t>
  </si>
  <si>
    <t>652461, Кемеровская область, Крапивинский район, с.Каменка, ул.Почтовая, 15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</si>
  <si>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"Крапивинская специальная (коррекционная) общеобразовательная школа-интернат VIII вида" (с группой для детей-сирот и детей, оставшихся без попечения родителей)</t>
  </si>
  <si>
    <t>0139300002813000009</t>
  </si>
  <si>
    <t>Закупка ГСМ для МКС(К)ОУ "Крапивинская специальная (коррекционная) общеобразовательная школа-интернат VIII вида" в 1 квартале 2013г.</t>
  </si>
  <si>
    <t>Розничная торговля  на бензоколонках и газозаправочных станциях бензином</t>
  </si>
  <si>
    <t>Закрытое акционерное общество Газпромнефть-Кузбасс</t>
  </si>
  <si>
    <t>650036, Кемеровская область, г.Кемерово, пр.Мирная, д.2</t>
  </si>
  <si>
    <t>4212007693</t>
  </si>
  <si>
    <t>0139300002813000010</t>
  </si>
  <si>
    <t>Очистка дорог от снега по Тарадановскому сельскому поселению</t>
  </si>
  <si>
    <t>Общество с ограниченной ответственностью ЖКХ с.Тараданово</t>
  </si>
  <si>
    <t>4212004950</t>
  </si>
  <si>
    <t>652461, Кемеровская область, Крапивинский район, с.Тараданово, ул. Кооперативная, д.5</t>
  </si>
  <si>
    <t>0139300002813000011</t>
  </si>
  <si>
    <t>Техническое обслуживание уличного освещения в пгт.Крапивинский</t>
  </si>
  <si>
    <t>Общество с ограниченной ответственностью "Энергия"</t>
  </si>
  <si>
    <t>4205228211</t>
  </si>
  <si>
    <t>650070, Кемеровская область, г.Кемерово, пр.Молодежный, д.11, кв.81</t>
  </si>
  <si>
    <t>19.02.2013</t>
  </si>
  <si>
    <t>0139300002813000012</t>
  </si>
  <si>
    <t>Поставка полиэтиленовых труб для замены водопровода на территории Тарадановского сельского поселения</t>
  </si>
  <si>
    <t>поилимерные изделия и услуги по их производству</t>
  </si>
  <si>
    <t>108</t>
  </si>
  <si>
    <t>Общество с ограниченной ответственностью Энергометаллинвест</t>
  </si>
  <si>
    <t>5410022920</t>
  </si>
  <si>
    <t>630129, г.Новосибирск, ул.Тайгинская, 11</t>
  </si>
  <si>
    <t>0139300002813000013</t>
  </si>
  <si>
    <t>Поставка полиэтиленовых труб для замены водопровода на территории Мельковского сельского поселения</t>
  </si>
  <si>
    <t>муниципальное бюджетное учреждение здравоохранения "Крапивинская центральная районная больница"</t>
  </si>
  <si>
    <t>0139300002813000014</t>
  </si>
  <si>
    <t>Закупка ГСМ для муниципального бюджетного учреждения здравоохранения "Крапивинская центральная районная больница"</t>
  </si>
  <si>
    <t>650036, г.Кемерово, ул.Мирная, д.2</t>
  </si>
  <si>
    <t>0139300002813000015</t>
  </si>
  <si>
    <t>Оказание автотранспортных услуг для нужд администрации Зеленогорского городского поселения в марте-июне 2013 г.</t>
  </si>
  <si>
    <t>0139300002813000016</t>
  </si>
  <si>
    <t>Оказание услуг по противопаводковым мероприятиям: очистка от снега подтопляемых участков и окювечивание дорог на территории Зеленовского сельского поселения</t>
  </si>
  <si>
    <t>Общество с ограниченной ответственностью Кенворд</t>
  </si>
  <si>
    <t>4212033460</t>
  </si>
  <si>
    <t>0139300002813000017</t>
  </si>
  <si>
    <t>Поставка полиэтиленовых труб для замены водопровода на территории Шевелевского сельского поселения</t>
  </si>
  <si>
    <t>0139300002813000018</t>
  </si>
  <si>
    <t xml:space="preserve"> Поставка полиэтиленовых труб для замены водопровода на территории Крапивинского городского поселения</t>
  </si>
  <si>
    <t>Муниципальное бюджетное учреждение "Медиа-центр Крапивинского муниципального района"</t>
  </si>
  <si>
    <t>07.03.2013</t>
  </si>
  <si>
    <t>0139300002813000019</t>
  </si>
  <si>
    <t>Оказание полиграфических услуг по выпуску газеты</t>
  </si>
  <si>
    <t>услуги информационных агентств</t>
  </si>
  <si>
    <t>219</t>
  </si>
  <si>
    <t>Закрытое акционерное общество "Типография "Комсомольская правда" в Кемерове"</t>
  </si>
  <si>
    <t>4206012656</t>
  </si>
  <si>
    <t>650010, г.Кемерово, ул.Карболитовская, 1Г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</si>
  <si>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"Крапивинская специальная (коррекционная) общеобразовательная школа-интернат VIII вида" (с группой для дете</t>
  </si>
  <si>
    <t>25.02.2013</t>
  </si>
  <si>
    <t>0139300002813000021</t>
  </si>
  <si>
    <t>Монтаж системы видеонаблюдения в зданиях МКСОУ для обучающихся, воспитанников с ограниченными возможностями здоровья "Крапивинская специальная (коррекционная) общеобразовательная школа-интернат VIII вида" с группами для детей - инвалидов и детей оставшихся без попечения родителей</t>
  </si>
  <si>
    <t>Общество с ограниченной ответственностью Кузбасский технический центр</t>
  </si>
  <si>
    <t>4205051490</t>
  </si>
  <si>
    <t>650070, г.Кемерово, ул.Свободы, д.15</t>
  </si>
  <si>
    <t>Муниципальное казенное образовательное учреждение для детей-сирот и детей, оставшихся без попечения родителей, "Зеленогорский детский дом "Лесная сказка"</t>
  </si>
  <si>
    <t>0139300002813000022</t>
  </si>
  <si>
    <t>Монтаж системы видеонаблюдения в здании МКОУ "Зеленогорский детский дом "Лесная сказка"</t>
  </si>
  <si>
    <t>27.02.2013</t>
  </si>
  <si>
    <t>0139300002813000023</t>
  </si>
  <si>
    <t>Прокладка трубопроводов теплосети Д76 мм от котельной до школы в п.Перехляй Крапивинского муниципального района</t>
  </si>
  <si>
    <t>Общество с ограниченной ответственностью Теплоэнергетические предприятия</t>
  </si>
  <si>
    <t>652449, Кемеровская область, Крапивинский район, п.Зеленогорский д.63</t>
  </si>
  <si>
    <t>Муниципальное бюджетное учреждение "Комплексный центр социального обслуживания населения" Крапивинского района</t>
  </si>
  <si>
    <t>4235005170</t>
  </si>
  <si>
    <t>0139300002813000024</t>
  </si>
  <si>
    <t xml:space="preserve">Закупка ГСМ для муниципального бюджетного учреждения "Комплексный центр социального обслуживания населения" Крапивинского муниципального района в I, II кварталах 2013г </t>
  </si>
  <si>
    <t>Общество с ограниченной ответственностью "Кузнецкая тройка"</t>
  </si>
  <si>
    <t>4218014591</t>
  </si>
  <si>
    <t>г.Новокузнецк, ул.Косыгина, 31</t>
  </si>
  <si>
    <t>28.02.2013</t>
  </si>
  <si>
    <t>0139300002813000025</t>
  </si>
  <si>
    <t>Оказание услуг по зимнему содержанию дорог и противопаводковым мероприятиям: очистка от снега дорог и подтопляемых участков и окювечивание дорог на территории Банновского сельского поселения</t>
  </si>
  <si>
    <t>Индивидуальный предприниматель Антоненко Андрей Николаевич</t>
  </si>
  <si>
    <t>423500210911</t>
  </si>
  <si>
    <t>0139300002813000026</t>
  </si>
  <si>
    <t xml:space="preserve">Поставка изделий из хвойных пород деревьев (столбики, звенья ограждения) </t>
  </si>
  <si>
    <t>изделия из дерева</t>
  </si>
  <si>
    <t>04.03.2013</t>
  </si>
  <si>
    <t>0139300002813000027</t>
  </si>
  <si>
    <t>Оказание услуг по зимнему содержанию  дорог, вывозу снега и противопаводковым мероприятиям: вывоз снега, очистка дорог от снега и очистка подтопляемых участков и окювечивание дорог на территории Шевелевского сельского поселения</t>
  </si>
  <si>
    <t>Индивидуальный предприниматель Трофимов Сергей Александрович</t>
  </si>
  <si>
    <t>423500023319</t>
  </si>
  <si>
    <t>652466, Кемеровская область, Крапивинский район, д.Шевели, ул.Школьная, д.1 кв.2</t>
  </si>
  <si>
    <t>0139300002813000028</t>
  </si>
  <si>
    <t>Оказание услуг автотранспорта и механизмов для нужд администрации Зеленогорского городского поселения в марте-июне 2013 г.</t>
  </si>
  <si>
    <t>вспомогательные транспортные услуги</t>
  </si>
  <si>
    <t>182</t>
  </si>
  <si>
    <t>Общество с ограниченной ответственностью "Бытовик" п.Зеленогорский</t>
  </si>
  <si>
    <t>652449, Кемеровская область, Крапивинский район, п.Зеленогорский, ул.Центральная, д.38</t>
  </si>
  <si>
    <t>06.03.2013</t>
  </si>
  <si>
    <t>0139300002813000029</t>
  </si>
  <si>
    <t>Приобретение медицинского оборудования: стерилизатора парового для нужд МБУЗ "Крапивинская центральная районная больница"</t>
  </si>
  <si>
    <t>аппаратура медицинская</t>
  </si>
  <si>
    <t>133</t>
  </si>
  <si>
    <t>Общество с ограниченной ответственностью "Медицинская и лабораторная техника и оборудование"</t>
  </si>
  <si>
    <t>7704774349</t>
  </si>
  <si>
    <t>119146, г.Москва, Комсомольский проспект, д.23/7</t>
  </si>
  <si>
    <t>Муниципальное бюджетное общеобразовательное учреждение "Борисовская средняя общеобразовательная школа"</t>
  </si>
  <si>
    <t>13.03.2013</t>
  </si>
  <si>
    <t>0139300002813000031</t>
  </si>
  <si>
    <t>Оказание автотранспортных услуг для муниципального бюджетного общеобразовательного учреждения "Борисовская средняя общеобразовательная школа" во 2 квартале 2013 г.</t>
  </si>
  <si>
    <t>Бюджетное учреждение "Автохозяйство Крапивинского муниципального района"</t>
  </si>
  <si>
    <t>652449, Кемеровская область, Крапивинский район, пгт.Крапивинский, ул. 60 лет Октября, 1</t>
  </si>
  <si>
    <t>Муниципальное бюджетное общеобразовательное учреждение "Шевелевская средняя общеобразовательная школа"</t>
  </si>
  <si>
    <t>0139300002813000032</t>
  </si>
  <si>
    <t>Оказание автотранспортных услуг для муниципального бюджетного общеобразовательного учреждения "Шевелевская средняя общеобразовательная школа" во 2 квартале 2013 г.</t>
  </si>
  <si>
    <t>Муниципальное бюджетное общеобразовательное учреждение "Крапивинская средняя общеобразовательная школа"</t>
  </si>
  <si>
    <t>0139300002813000033</t>
  </si>
  <si>
    <t>Оказание автотранспортных услуг для муниципального бюджетного общеобразовательного учреждения "Крапивинская средняя общеобразовательная школа" во 2 квартале 2013 г.</t>
  </si>
  <si>
    <t>0139300002813000034</t>
  </si>
  <si>
    <t>Закупка ГСМ для муниципального бюджетного учреждения "Автохозяйство Крапивинского муниципального района" в 2 квартале 2013г.</t>
  </si>
  <si>
    <t>Индивидуальный предприниматель Плуталов Юрий Иванович</t>
  </si>
  <si>
    <t>421300042208</t>
  </si>
  <si>
    <t>650056, Кемеровская область, г.Кемерово, ул.Терешковой, 49-205</t>
  </si>
  <si>
    <t>размещено 1 кв</t>
  </si>
  <si>
    <t>19.03.2013</t>
  </si>
  <si>
    <t>0139300002813000037</t>
  </si>
  <si>
    <t>Закупка запасных авточастей и оборудования для автомобилей марки ГАЗ для нужд муниципального бюджетного  учреждения "Автохозяйство Крапивинского муниципального района"</t>
  </si>
  <si>
    <t>автотранспорт, автозапчасти</t>
  </si>
  <si>
    <t>155</t>
  </si>
  <si>
    <t>Общество с ограниченной ответственностью Автотерминал</t>
  </si>
  <si>
    <t>4205036245</t>
  </si>
  <si>
    <t>650056, г.Кемерово, ул.Волгоградская, 30</t>
  </si>
  <si>
    <t>0139300002813000038</t>
  </si>
  <si>
    <t>Закупка запасных авточастей и оборудования для автомобилей марки ПАЗ для нужд муниципального бюджетного учреждения "Автохозяйство Крапивинского муниципального района"</t>
  </si>
  <si>
    <t>Общество с ограниченной ответственностью Кузбассавтоснаб</t>
  </si>
  <si>
    <t>4205041446</t>
  </si>
  <si>
    <t>650056, г.Кемерово, ул.Волгоградская, 51А</t>
  </si>
  <si>
    <t>20.03.2013</t>
  </si>
  <si>
    <t>0139300002813000039</t>
  </si>
  <si>
    <t>услуги, связанные с недвижимым имуществом</t>
  </si>
  <si>
    <t>188</t>
  </si>
  <si>
    <t>Общество с ограниченной ответственностью "Первое Кадастровое Бюро Кузбасса"</t>
  </si>
  <si>
    <t>Муниципальное бюджетное общеобразовательное учреждение "Зеленовская основная общеобразовательная школа"</t>
  </si>
  <si>
    <t>21.03.2013</t>
  </si>
  <si>
    <t>0139300002813000041</t>
  </si>
  <si>
    <t>Ремонт пола в спортивном зеле здания МБОУ "Зеленовская основная общеобразовательная школа"</t>
  </si>
  <si>
    <t>650070, Кемеровская область, г.Кемерово, пр-т. Молодежный, д.11 кв.81</t>
  </si>
  <si>
    <t>МКС(К)ОУ "Крапивинская специальная (коррекционная) общеобразоваательная школа-интернат VIII вида"</t>
  </si>
  <si>
    <t>27.03.2013</t>
  </si>
  <si>
    <t>0139300002813000042</t>
  </si>
  <si>
    <t>Разработка проектно-сметной документации на объект "ремонт здания МКС(К)ОУ для обучающихся, воспитанников с ограниченными возможностями здоровья "Крапивинская специальная (коррекционная) общеобразовательная школа - интернат VIII вида" с группами для детей - инвалидов и детей оставшихся без попечения родителей</t>
  </si>
  <si>
    <t>услуги по разработке проектной документации</t>
  </si>
  <si>
    <t>174</t>
  </si>
  <si>
    <t>ООО "Комплексное проектирование"</t>
  </si>
  <si>
    <t>652440 Кемеровская обл, п.Крапивинский, ул. Славянская, 18</t>
  </si>
  <si>
    <t>16.04.2013</t>
  </si>
  <si>
    <t>0139300002813000044</t>
  </si>
  <si>
    <t>ООО "Березка" Тузовский В.В.</t>
  </si>
  <si>
    <t>652455 Кемеровская обл, Крапивинский район, с. Березовка, ул.Центральная, 1А</t>
  </si>
  <si>
    <t>19.04.2013</t>
  </si>
  <si>
    <t>0139300002813000046</t>
  </si>
  <si>
    <t>Разработка проектно-сметной документации на объект: "Ремонт кровли жилого дома в пгт.Зеленогорский Крапивинского района Кемеровской области"</t>
  </si>
  <si>
    <t>1Ф ООО</t>
  </si>
  <si>
    <t>450074 Уфа, ул.Перовской, 36,44</t>
  </si>
  <si>
    <t>22.04.2013</t>
  </si>
  <si>
    <t>0139300002813000048</t>
  </si>
  <si>
    <t>Ремонт памятника участникам Великой Отечественной Войны в пгт.Крапивинский Кемеровской области</t>
  </si>
  <si>
    <t>ООО Спецмонтажсервис</t>
  </si>
  <si>
    <t>650066 Кемерово, пр.Ленина, 59</t>
  </si>
  <si>
    <t>25.04.2013</t>
  </si>
  <si>
    <t>0139300002813000050</t>
  </si>
  <si>
    <t>Предоставление услуг механизмов в пгт.Крапивинский</t>
  </si>
  <si>
    <t>30.04.2013</t>
  </si>
  <si>
    <t>0139300002813000051</t>
  </si>
  <si>
    <t>Закупка ГСМ для МКС(К)ОУ "Крапивинская специальная (коррекционная) общеобразовательная школа-интернат VIII вида" в 2013г.</t>
  </si>
  <si>
    <t>13.05.2013</t>
  </si>
  <si>
    <t>0139300002813000053</t>
  </si>
  <si>
    <t>Разработка проектно-сметной документации на объект: "Сети водоснабжения и водоотведения жилого дома по адресу: с.Барачаты, ул.Октябрьская, 5"</t>
  </si>
  <si>
    <t>ООО Инженерные системы</t>
  </si>
  <si>
    <t>650070 Кемерово, пр.Молодежный, 2А</t>
  </si>
  <si>
    <t>16.05.2013</t>
  </si>
  <si>
    <t>0139300002813000056</t>
  </si>
  <si>
    <t>Поставка косилки роторной навесной</t>
  </si>
  <si>
    <t>Производственное и промышленное оборудование</t>
  </si>
  <si>
    <t>121</t>
  </si>
  <si>
    <t>ООО "Агроснабженческая компания "БелАгро-Сервис"</t>
  </si>
  <si>
    <t>630041 Новосибирск, Экскаваторный 2-*й пер.29</t>
  </si>
  <si>
    <t>20.05.2013</t>
  </si>
  <si>
    <t>0139300002813000059</t>
  </si>
  <si>
    <t>Оказание услуг автотранспорта и механизмов для нужд администрации Крапивинского сельского поселения в мае-июле 2013 г.</t>
  </si>
  <si>
    <t>21.05.2013</t>
  </si>
  <si>
    <t>0139300002813000060</t>
  </si>
  <si>
    <t>Замена ветхой водопроводной сети с.Междугорное Крапивинского муниципального района Кемеровской области</t>
  </si>
  <si>
    <t>0139300002813000061</t>
  </si>
  <si>
    <t>Замена ветхой водопроводной сети с.Барачаты Крапивинского муниципального района, Кемеровской области</t>
  </si>
  <si>
    <t>ООО "Кенворд"</t>
  </si>
  <si>
    <t>652448 Крапивинский район, п.Красный ключ, ул.Гагарина,5</t>
  </si>
  <si>
    <t>22.05.2013</t>
  </si>
  <si>
    <t>0139300002813000064</t>
  </si>
  <si>
    <t>Поставка большегрузных контейнеров для бытовых отходов для муниципальных нужд Шевелевского сельского поселения</t>
  </si>
  <si>
    <t>ООО ЮгПромСнаб</t>
  </si>
  <si>
    <t>347904 Ростовсквая обл, г.Тганрог, ул.Петровская, 122</t>
  </si>
  <si>
    <t>27.05.2013</t>
  </si>
  <si>
    <t>0139300002813000067</t>
  </si>
  <si>
    <t>Замена ветхой водопроводной сети с.Банново Крапивинского муниципального района, Кемеровской области</t>
  </si>
  <si>
    <t>652445 Крапивинский район, с.Банново, ул.Николаева, 16-1</t>
  </si>
  <si>
    <t>28.05.2013</t>
  </si>
  <si>
    <t>0139300002813000068</t>
  </si>
  <si>
    <t>Закупка автошин для автотранспорта муниципального бюджетного учреждения "Автохозяйство Крапивинского муниципального района"</t>
  </si>
  <si>
    <t>Резиновые изделия и услуги по их производству</t>
  </si>
  <si>
    <t>107</t>
  </si>
  <si>
    <t>ООО "Торговый дом Промресурс"</t>
  </si>
  <si>
    <t>650003 Кемерово, пр.Комсомольский, 53-401</t>
  </si>
  <si>
    <t>29.05.2013</t>
  </si>
  <si>
    <t>0139300002813000069</t>
  </si>
  <si>
    <t>Предоставление услуг по независимой оценке рыночной стоимости муниципального имущества, права аренды муниципального имущества, размера арендной платы за пользование муниципальным имуществом</t>
  </si>
  <si>
    <t>Услуги, связанные с недвижимым имуществом</t>
  </si>
  <si>
    <t>ООО "Хардвуд"</t>
  </si>
  <si>
    <t>650099 Кемерово, пр.Советский, 27,оф.401</t>
  </si>
  <si>
    <t>05.06.2013</t>
  </si>
  <si>
    <t>0139300002813000070</t>
  </si>
  <si>
    <t>Оказание  услуг по вывозу твердых  бытовых отходов от населения в пгт.Крапивинский в части возмещения затрат</t>
  </si>
  <si>
    <t>Жилищно-коммунальные услуги</t>
  </si>
  <si>
    <t>220</t>
  </si>
  <si>
    <t>10.06.2013</t>
  </si>
  <si>
    <t>0139300002813000073</t>
  </si>
  <si>
    <t>Закупка ГСМ для муниципального бюджетного учреждения "Автохозяйство Крапивинского муниципального района" в 3 квартале 2013</t>
  </si>
  <si>
    <t>11.06.2013</t>
  </si>
  <si>
    <t>0139300002813000076</t>
  </si>
  <si>
    <t>Закупка ГСМ для муниципального бюджетного учреждения "Автохозяйство Крапивинского муниципального района" в 3 квартале 2013 г</t>
  </si>
  <si>
    <t>ИП Плуталов Юрий Иванович</t>
  </si>
  <si>
    <t>итого размещено 2 кв</t>
  </si>
  <si>
    <t>МБУ "Комплексный центр социального обслуживания населения" Крапивинского района</t>
  </si>
  <si>
    <t>18.06.2013</t>
  </si>
  <si>
    <t>0139300002813000082</t>
  </si>
  <si>
    <t>Закупка ГСМ для муниципального бюджетного учреждения "Комплексный центр социального обслуживания населения" Крапивинского муниципального района в 2013г</t>
  </si>
  <si>
    <t>ООО "Кузнецкая тройка"</t>
  </si>
  <si>
    <t>19.06.2013</t>
  </si>
  <si>
    <t>0139300002813000083</t>
  </si>
  <si>
    <t>Оказание услуг по вывозу твердых бытовых отходов от населения в пгт.Крапивинский в части возмещения затрат</t>
  </si>
  <si>
    <t>ООО "Крапивинская теплоснабжающая компания"</t>
  </si>
  <si>
    <t>652449, Кемеровская обл, пгт.Зеленогорский, ул.Центральная, 406</t>
  </si>
  <si>
    <t>0139300002813000084</t>
  </si>
  <si>
    <t>Дополнительные работы по устройству покрытия улиц щебеночной смесью в д.Шевели</t>
  </si>
  <si>
    <t>652440, Кемеровская обл, пгт.Крапивинский, ул.Кирова, д.43А кв.4</t>
  </si>
  <si>
    <t>МБУ "Крапивинская средняя общеобразовательная школа"</t>
  </si>
  <si>
    <t>20.06.2013</t>
  </si>
  <si>
    <t>0139300002813000086</t>
  </si>
  <si>
    <t>Оказание автотранспортных услуг для муниципального бюджетного общеобразовательного учреждения "Крапивинская средняя общеобразовательная школа" в 3 квартале 2013 г.</t>
  </si>
  <si>
    <t>МБУ "Автохозяйство КМР"</t>
  </si>
  <si>
    <t>МБУ "Борисовская средняя общеобразовательная школа"</t>
  </si>
  <si>
    <t>0139300002813000087</t>
  </si>
  <si>
    <t>Оказание автотранспортных услуг для муниципального бюджетного общеобразовательного учреждения "Борисовская средняя общеобразовательная школа" в 3 квартале 2013 г.</t>
  </si>
  <si>
    <t>МБОУ "Шевелевская средняя общеобразовательная школа"</t>
  </si>
  <si>
    <t>0139300002813000088</t>
  </si>
  <si>
    <t>Оказание автотранспортных услуг для муниципального бюджетного общеобразовательного учреждения "Шевелевская средняя общеобразовательная школа" в 3 квартале 2013г</t>
  </si>
  <si>
    <t>МБУ культуры "Клубная система Крапивинского района"</t>
  </si>
  <si>
    <t>0139300002813000089</t>
  </si>
  <si>
    <t>Выполнение ремонтно-строительных работ в здании сельского клуба ветеранов пгт.Крапивинский</t>
  </si>
  <si>
    <t>ООО "Промгражданстрой"</t>
  </si>
  <si>
    <t>650000,  Кемеровская обл, г.Кемерово, ул.Демьяна Бедного, д.3</t>
  </si>
  <si>
    <t>24.06.2013</t>
  </si>
  <si>
    <t>0139300002813000090</t>
  </si>
  <si>
    <t>Оказание услуг автотранспорта и механизмов для нужд администрации Крапивинского сельского поселения в июле-октябре 2013 г.</t>
  </si>
  <si>
    <t>26.06.2013</t>
  </si>
  <si>
    <t>0139300002813000093</t>
  </si>
  <si>
    <t>Оказание услуг автотранспорта и механизмов для нужд администрации Зеленогорского городского поселения в III и IV квартале 2013г.</t>
  </si>
  <si>
    <t>ООО "Бытовик" п.Зеленогорский</t>
  </si>
  <si>
    <t>27.06.2013</t>
  </si>
  <si>
    <t>0139300002813000094</t>
  </si>
  <si>
    <t>Замена ветхой водопроводной сети с.Каменка Крапивинского муниципального района Кемеровской области</t>
  </si>
  <si>
    <t>0139300002813000095</t>
  </si>
  <si>
    <t>Замена ветхой водопроводной сети с.Тараданово, д.Долгополово Крапивинского муниципального района Кемеровской области</t>
  </si>
  <si>
    <t>ООО "ЖКХ с.Тараданово"</t>
  </si>
  <si>
    <t>652453, Кемеровская обл, Крапивинский р-н, с.Тараданово, ул.Кооперативная, 5</t>
  </si>
  <si>
    <t>0139300002813000096</t>
  </si>
  <si>
    <t>ООО "ВКУ"</t>
  </si>
  <si>
    <t>МБУ "Барачатская основная общеобразовательная школа"</t>
  </si>
  <si>
    <t>08.07.2013</t>
  </si>
  <si>
    <t>0139300002813000098</t>
  </si>
  <si>
    <t>Замена пола в помещениях здания МБОУ "Барачатская основная общеобразовательная школа"</t>
  </si>
  <si>
    <t>МБУ "Тарадановская средняя общеобразовательная школа"</t>
  </si>
  <si>
    <t>09.07.2013</t>
  </si>
  <si>
    <t>0139300002813000099</t>
  </si>
  <si>
    <t>Ремонтно-строительные работы (частичная замена кровли, ремонт отмостки, ремонт козырька) здания МБОУ "Тарадановская средняя общеобразовательная школа"</t>
  </si>
  <si>
    <t>МБОУ дополнительного образования детей "Крапивинская детско-юношеская спортивная школа"</t>
  </si>
  <si>
    <t>11.07.2013</t>
  </si>
  <si>
    <t>0139300002813000100</t>
  </si>
  <si>
    <t xml:space="preserve">Выполнение  работ по технической инвентаризации и изготовлению технических паспортов и технических планов на объект муниципальной собственности для осуществления государственного учета объекта "Спортивный комплекс "Лыжероллерная трасса (стадион)" муниципального бюджетного образовательного учреждения дополнительного образования детей "Крапивинская детско-юношеская спортивная школа" </t>
  </si>
  <si>
    <t>ГПКО "Центр технической инвентаризации Кемеровской области"</t>
  </si>
  <si>
    <t>650070, Кемеровская обл, г.Кемерово, ул.Заузелкова, 2</t>
  </si>
  <si>
    <t>18.07.2013</t>
  </si>
  <si>
    <t>0139300002813000104</t>
  </si>
  <si>
    <t>Устройство подъездной дороги и беговой дорожки на ипподроме в д.Кабаново Крапивинского района Кемеровской области</t>
  </si>
  <si>
    <t>МБОУ "Борисовская средняя общеобразовательная школа"</t>
  </si>
  <si>
    <t>0139300002813000105</t>
  </si>
  <si>
    <t>Устройство металлического ограждения МБОУ "Борисовская средняя общеобразовательная школа"</t>
  </si>
  <si>
    <t>4212024868</t>
  </si>
  <si>
    <t>МБОУ "Барачатская основная общеобразовательная школа"</t>
  </si>
  <si>
    <t>25.07.2013</t>
  </si>
  <si>
    <t>0139300002813000106</t>
  </si>
  <si>
    <t>ООО "Интер"</t>
  </si>
  <si>
    <t>4205255487</t>
  </si>
  <si>
    <t>650025, Кемеровская обл, г.Кемерово, ул.Черняховского, 1-3</t>
  </si>
  <si>
    <t>МБОУ "Тарадановская средняя общеобразовательная школа"</t>
  </si>
  <si>
    <t>0139300002813000107</t>
  </si>
  <si>
    <t>31.07.2013</t>
  </si>
  <si>
    <t>0139300002813000109</t>
  </si>
  <si>
    <t>Производственный кооператив "КМК-1"</t>
  </si>
  <si>
    <t>4209000105</t>
  </si>
  <si>
    <t>650021, Кемеровская обл, г.Кемерово, ул.Шатурская, 10Б</t>
  </si>
  <si>
    <t>08.08.2013</t>
  </si>
  <si>
    <t>0139300002813000113</t>
  </si>
  <si>
    <t>Ремонт кровли здания МБОУ ДОД "Крапивинская детско-юношеская спортивная школа"</t>
  </si>
  <si>
    <t>650070, Кемеровская обл, г.Кемерово, пр.Молодежный, д.11 кв.81</t>
  </si>
  <si>
    <t>МБОУ "Мунгатская основная общеобразовательная школа"</t>
  </si>
  <si>
    <t>09.08.2013</t>
  </si>
  <si>
    <t>0139300002813000114</t>
  </si>
  <si>
    <t>Ремонтно-строительные работы гаража МБОУ "Мунгатская основная общеобразовательная школа"</t>
  </si>
  <si>
    <t>МБОУ "Автохозяйство Крапивинского муниципального района"</t>
  </si>
  <si>
    <t>12.08.2013</t>
  </si>
  <si>
    <t>0139300002813000115</t>
  </si>
  <si>
    <t>Закупка запасных авточастей и оборудования для автомобилей марки ГАЗ для нужд муниципального бюджетного учреждения "Автохозяйство Крапивинского муниципального района"</t>
  </si>
  <si>
    <t>Автотранспорт, автозапчасти и аксессуары</t>
  </si>
  <si>
    <t>ООО Автотерминал</t>
  </si>
  <si>
    <t>650056, Кемеровская обл, г.Кемерово, ул.Волгоградская, 30</t>
  </si>
  <si>
    <t>26.08.2013</t>
  </si>
  <si>
    <t>0139300002813000118</t>
  </si>
  <si>
    <t>Возмещение убытков, возникших в результате применения государственных регулируемых цен на уголь для коммунально-бытовых нужд для населения Крапивинского городского поселения в 2013г</t>
  </si>
  <si>
    <t>Уголь</t>
  </si>
  <si>
    <t>650000, Кемеровская обл, г.Кемерово, ул. 50 Лет Октября, 4</t>
  </si>
  <si>
    <t>13.08.2013</t>
  </si>
  <si>
    <t>0139300002813000119</t>
  </si>
  <si>
    <t>Замена ветхой водопроводной сети с.Борисово, д.Максимово Крапивинского муниципального района Кемеровской области</t>
  </si>
  <si>
    <t>4212427514</t>
  </si>
  <si>
    <t>14.08.2013</t>
  </si>
  <si>
    <t>0139300002813000120</t>
  </si>
  <si>
    <t>Замена ветхой водопроводной сети п.Зеленовский Крапивинского муниципального района Кемеровской области</t>
  </si>
  <si>
    <t>652448, Кемеровская обл, Крапивинский р-н, п.Красные Ключи, ул.Гагарина, 5</t>
  </si>
  <si>
    <t>МБУ здравоохранения "Крапивинская центральная районная больница"</t>
  </si>
  <si>
    <t>22.08.2013</t>
  </si>
  <si>
    <t>0139300002813000123</t>
  </si>
  <si>
    <t>5408293553</t>
  </si>
  <si>
    <t>633011, Новосибирская обл, г.Бердск, ул.Первомайская, д.8</t>
  </si>
  <si>
    <t>05.09.2013</t>
  </si>
  <si>
    <t>0139300002813000127</t>
  </si>
  <si>
    <t>Монтаж трубопровода надземной тепловой сети Д57мм от детского сада до СДК с.Междугорное Крапивинского муниципального района</t>
  </si>
  <si>
    <t>ООО "Тепло-энергетические предприятия"</t>
  </si>
  <si>
    <t>11.09.2013</t>
  </si>
  <si>
    <t>0139300002813000128</t>
  </si>
  <si>
    <t>Оказание автотранспортных услуг для МБОУ "Борисовская средняя общеобразовательная школа" на IV квартал 2013г</t>
  </si>
  <si>
    <t>652449, Кемеровская обл, Крапивинский р-н, ул.60 Лет Октября, 1</t>
  </si>
  <si>
    <t>МБОУ "Крапивинская средняя общеобразовательная школа"</t>
  </si>
  <si>
    <t>0139300002813000129</t>
  </si>
  <si>
    <t>Оказание автотранспортных услуг для МБОУ "Крапивинская средняя общеобразовательная школа" на IV квартал 2013г</t>
  </si>
  <si>
    <t>12.09.2013</t>
  </si>
  <si>
    <t>0139300002813000130</t>
  </si>
  <si>
    <t>Оказание автотранспортных услуг для МБОУ "Шевелевская средняя общеобразовательная школа" на IV квартал 2013г</t>
  </si>
  <si>
    <t>0139300002813000131</t>
  </si>
  <si>
    <t>652440, Кемеровская обл, пгт.Крапивинский, ул.Кирова, 43А кв.4</t>
  </si>
  <si>
    <t>0139300002813000132</t>
  </si>
  <si>
    <t>ООО "Саваоф-Строй"</t>
  </si>
  <si>
    <t>4212032361</t>
  </si>
  <si>
    <t>652440, Кемеровская обл, пгт.Крапивинский, ул.Кооперативная, д.1, оф.5</t>
  </si>
  <si>
    <t>13.09.2013</t>
  </si>
  <si>
    <t>0139300002813000133</t>
  </si>
  <si>
    <t>Разработка проектно-сметной документации на объект: "Проектно-сметная документация на благоустройство и наружные сети к жилому дому по адресу: пгт.Крапивинский, ул.Кирова, 43Б</t>
  </si>
  <si>
    <t>4205259354</t>
  </si>
  <si>
    <t>650010, Кемеровская обл, г.Кемерово, ул.Короткая, 80</t>
  </si>
  <si>
    <t>17.09.2013</t>
  </si>
  <si>
    <t>0139300002813000137</t>
  </si>
  <si>
    <t>Закупка ГСМ для муниципального бюджетного учреждения "Автохозяйство Крапивинского муниципального района" в 4 квартале 2013г</t>
  </si>
  <si>
    <t>Бензин и дизельное топливо</t>
  </si>
  <si>
    <t>652150, Кемеровская обл, г.Мариинск, ул.Тургенева, 35-56</t>
  </si>
  <si>
    <t>итого 9 мес.</t>
  </si>
  <si>
    <t>03.10.2013</t>
  </si>
  <si>
    <t>0139300002813000143</t>
  </si>
  <si>
    <t>Оказание услуг по экспертизе Декларации безопасности ГТС пруда и экспертизы и согласование проекта мониторинга безопасности ГТС пруда № 12-6-1(219) на реке Северная Уньга в районе с.Барачаты Крапивинского муниципального района Кемеровской области</t>
  </si>
  <si>
    <t>Услуги экспертные</t>
  </si>
  <si>
    <t>ООО Фирма по разработке и реализации эффективных инновацийКУЗБАСС_НИИОГР</t>
  </si>
  <si>
    <t>4207018964</t>
  </si>
  <si>
    <t>650054 г.Кемерово, Пионерский б-р, 4А</t>
  </si>
  <si>
    <t>0139300002813000145</t>
  </si>
  <si>
    <t>Закупка автошин для автотранспорта муниципального бюджетного учреждения «Автохозяйство Крапивинского муниципального района»</t>
  </si>
  <si>
    <t>ООО Торговый дом Промресурс</t>
  </si>
  <si>
    <t>650003 г.Кемерово, пр.Комсомольский, 53-401</t>
  </si>
  <si>
    <t>0139300002813000146</t>
  </si>
  <si>
    <t xml:space="preserve">Содержание остановочных павильонов; памятника, сквера и детской площадки на площади им. Васильева; моста через реку Быструха в пгт. Крапивинский в зимний период  </t>
  </si>
  <si>
    <t>услуги в области коммерческой и технической деятельности прочие, невключенные в другие группировки</t>
  </si>
  <si>
    <t>ООО Окна Века</t>
  </si>
  <si>
    <t>652440 Кемеровская обл, п.Крапивинский, ул.Юбилейная, 11В</t>
  </si>
  <si>
    <t>МКОУ  Березовская начальная школа-сад</t>
  </si>
  <si>
    <t>0339300274713000001</t>
  </si>
  <si>
    <t>Замена трубопровода наружной канализации и выгребной ямы МКОУ «Березовская начальная школа-детский сад»</t>
  </si>
  <si>
    <t>не состоялась</t>
  </si>
  <si>
    <t>0139300002813000148</t>
  </si>
  <si>
    <t>Приобретение легкового автомобиля для нужд Зеленогорского городского поселения Крапивинского муниципального района Кемеровской области</t>
  </si>
  <si>
    <t>0139300002813000149</t>
  </si>
  <si>
    <t>Содержание проездов в п.Зеленогорский</t>
  </si>
  <si>
    <t>Вспомогательные автотранспортные услуги и услуги логистики</t>
  </si>
  <si>
    <t>ОАО Крапивиноавтодор</t>
  </si>
  <si>
    <t>652440 Кемеровская обл, п.Крапивинский, Мостовая, 32</t>
  </si>
  <si>
    <t>0139300002813000150</t>
  </si>
  <si>
    <t>Очистка дорог от снега на территории Зеленовского сельского поселения Крапивинского района Кемеровской области</t>
  </si>
  <si>
    <t>ООО Кенворд</t>
  </si>
  <si>
    <t>652448 Кемеровская обл, Крапивинский р-н, п.Красный Ключ, ул.Гагарина, 5</t>
  </si>
  <si>
    <t>0139300002813000151</t>
  </si>
  <si>
    <t>Очистка дорог от снега на территории Борисовского сельского поселения Крапивинского района Кемеровской области</t>
  </si>
  <si>
    <t>ИП Калашников А.П.</t>
  </si>
  <si>
    <t>652441 Кемероская обл, Крапивинский р-н, с.Борисово, ул.Юбилейная, 4</t>
  </si>
  <si>
    <t>0139300002813000152</t>
  </si>
  <si>
    <t>ООО Авто-МАКСИМУМ</t>
  </si>
  <si>
    <t>650024 г.Кемерово, ул.Космическая, 16А</t>
  </si>
  <si>
    <t>0139300002813000153</t>
  </si>
  <si>
    <t>Очистка дорог от снега на территории Мельковского сельского поселения Крапивинского муниципального района Кемеровской области</t>
  </si>
  <si>
    <t>на состоялась</t>
  </si>
  <si>
    <t>99</t>
  </si>
  <si>
    <t>0139300002813000155</t>
  </si>
  <si>
    <t>Оказание услуг по вывозу ТБО от населения в п.Крапивинский в части возмещения затарт</t>
  </si>
  <si>
    <t>100</t>
  </si>
  <si>
    <t>Замена ветхой водопроводной сети в п.Крапивинский Кемеровской области</t>
  </si>
  <si>
    <t>ООО Комфорт-Сервис</t>
  </si>
  <si>
    <t>652445 Кемеровская обл, Крапивинский р-н, с.Банново, Николаева, 16-1</t>
  </si>
  <si>
    <t>101</t>
  </si>
  <si>
    <t>0139300002813000157</t>
  </si>
  <si>
    <t>Техническое обслуживание уличного освещение в п.Крапивинский</t>
  </si>
  <si>
    <t>Услуги по разработке проектной документации, инженерные услуги в области архитектуры, гражданского и промышленного строительства</t>
  </si>
  <si>
    <t>ООО Омега</t>
  </si>
  <si>
    <t>652523 Кемеровская обл, г.Ленинск-Кузнецкий, Телефонная, 15Б</t>
  </si>
  <si>
    <t>102</t>
  </si>
  <si>
    <t>0139300002813000158</t>
  </si>
  <si>
    <t>Очистка дорог от снега на территории Барачатского сельского поселения Крапивинского муниципального района Кемеровской области</t>
  </si>
  <si>
    <t>ООО Барачатское</t>
  </si>
  <si>
    <t>652443 Кемеровская обл, Крапивинский р-н, с.Барачаты, ул.Юбилейная, 38</t>
  </si>
  <si>
    <t>103</t>
  </si>
  <si>
    <t>0139300002813000159</t>
  </si>
  <si>
    <t>Очистка дорог от снега на территории Каменского сельского поселения Крапивинского муниципального района Кемеровской области</t>
  </si>
  <si>
    <t>104</t>
  </si>
  <si>
    <t>0139300002813000167</t>
  </si>
  <si>
    <t>ООО Крапивинская теплоснабжающая компания</t>
  </si>
  <si>
    <t>652449 Кемеровская обл, Крапивинский р-н, п.Зеленогорский, ул.Центральная, 406</t>
  </si>
  <si>
    <t>105</t>
  </si>
  <si>
    <t>0139300002813000170</t>
  </si>
  <si>
    <t>Очистка дорог от снега на территории Шевелевского сельского поселения Крапивинского муниципального района Кемеровской области</t>
  </si>
  <si>
    <t>ООО Березка</t>
  </si>
  <si>
    <t>652455, Кемеровская обл, Крапивинский р-н, п.Березка, ул.Центральная, 1а</t>
  </si>
  <si>
    <t>106</t>
  </si>
  <si>
    <t>0139300002813000171</t>
  </si>
  <si>
    <t xml:space="preserve">Закупка ГСМ для муниципального бюджетного учреждения "Комплексный центр социального обслуживания населения" Крапивинского муниципального района </t>
  </si>
  <si>
    <t>654000, Кемеровская обл г.Новокузнецк, ул.Косыгина, 31</t>
  </si>
  <si>
    <t>0139300002813000173</t>
  </si>
  <si>
    <t>Закупка ГСМ для МКС(К)ОУ "Крапивинская специальная (коррекционная) общеобразовательная школа-интернат VIII вида" (с группой для детей-сирот и детей, оставшихся без попечения родителей) в 1 квартале 2014г</t>
  </si>
  <si>
    <t>0139300002813000190</t>
  </si>
  <si>
    <t>Приобретение запасных авточастей и оборудования для автомобилей марки ПАЗ для нужд муниципального бюджетного учреждения "Автохозяйство Крапивинского муниципального района"</t>
  </si>
  <si>
    <t>ООО "Автоснаб"</t>
  </si>
  <si>
    <t>650056, Кемеровская обл, г.Кемерово, ул.Волгоградская, 51А</t>
  </si>
  <si>
    <t>109</t>
  </si>
  <si>
    <t>0139300002813000191</t>
  </si>
  <si>
    <t>Приобретение моторного масла для автомобилей марки Фольксваген Поло, Волга, Газель муниципального бюджетного учреждения "Автохозяйство Крапивинского муниципального района</t>
  </si>
  <si>
    <t>Химические вещества, химические продукты и химические волокна, а также услуги в производстве химикатов и химических продуктов</t>
  </si>
  <si>
    <t>ООО "Спектр-Ойл"</t>
  </si>
  <si>
    <t>650070, Кемеровская обл, г.Кемерово, ул.Тухачевского, 42</t>
  </si>
  <si>
    <t>110</t>
  </si>
  <si>
    <t>0139300002813000192</t>
  </si>
  <si>
    <t>Предоставленте услуг по независимой оценке рыночной стоимости права аренды муниципального имущества, размера арендной платы за пользование муниципальным имуществом</t>
  </si>
  <si>
    <t>ООО Аспекты бизнеса</t>
  </si>
  <si>
    <t>650002, Кемеровская обл, г.Кемерово, ул.Тульская, 9-5</t>
  </si>
  <si>
    <t>111</t>
  </si>
  <si>
    <t>МБОУ "Банновская основная общеобразовательная школа"</t>
  </si>
  <si>
    <t>4235004480</t>
  </si>
  <si>
    <t>0139300002813000193</t>
  </si>
  <si>
    <t>Оказание автотранспортных услуг для МБОУ "Банновская основная общеобразовательная школа" на 2014 год</t>
  </si>
  <si>
    <t>Услуги транспорта</t>
  </si>
  <si>
    <t>652440, Кемеровская обл, Крапивинский р-н, ул.60 лет Октября, 1</t>
  </si>
  <si>
    <t>112</t>
  </si>
  <si>
    <t>4235004515</t>
  </si>
  <si>
    <t>0139300002813000194</t>
  </si>
  <si>
    <t>Оказание автотранспортных услуг для МБОУ "Барачатская основная общеобразовательная школа" на 2014 год</t>
  </si>
  <si>
    <t>113</t>
  </si>
  <si>
    <t>МБОУ "Зеленовская основная общеобразовательная школа"</t>
  </si>
  <si>
    <t>4235004530</t>
  </si>
  <si>
    <t>0139300002813000195</t>
  </si>
  <si>
    <t>Оказание автотранспортных услуг для МБОУ "Зеленовская основная общеобразовательная школа" на 2014 год</t>
  </si>
  <si>
    <t>114</t>
  </si>
  <si>
    <t>4235004441</t>
  </si>
  <si>
    <t>0139300002813000196</t>
  </si>
  <si>
    <t>Оказание автотранспортных услуг для МБОУ "Мунгатская основная общеобразовательная школа" на 2014 год</t>
  </si>
  <si>
    <t>115</t>
  </si>
  <si>
    <t>4235004353</t>
  </si>
  <si>
    <t>0139300002813000197</t>
  </si>
  <si>
    <t>Оказание автотранспортных услуг для МБОУ "Тарадановская средняя общеобразовательная школа" на 2014 год</t>
  </si>
  <si>
    <t>116</t>
  </si>
  <si>
    <t xml:space="preserve">МБОУ "Перехляйская основная общеобразовательная школа" </t>
  </si>
  <si>
    <t>4235004410</t>
  </si>
  <si>
    <t>0139300002813000198</t>
  </si>
  <si>
    <t>Оказание автотранспортных услуг для МБОУ "Перехляйская основная общеобразовательная школа" на 2014г</t>
  </si>
  <si>
    <t>117</t>
  </si>
  <si>
    <t>4235004339</t>
  </si>
  <si>
    <t>0139300002813000199</t>
  </si>
  <si>
    <t>Оказание автотранспортных услуг для МБОУ "Крапивинская средняя общеобразовательная школа" на 1 квартал 2014г</t>
  </si>
  <si>
    <t>118</t>
  </si>
  <si>
    <t>4235000895</t>
  </si>
  <si>
    <t>0139300002813000200</t>
  </si>
  <si>
    <t>Оказание автотранспортных услуг для МБОУ "Борисовская средняя  общеобразовательная школа" на 1 квартал 2014г</t>
  </si>
  <si>
    <t>119</t>
  </si>
  <si>
    <t>4235000750</t>
  </si>
  <si>
    <t>0139300002813000201</t>
  </si>
  <si>
    <t>Оказание автотранспортных услуг для МБОУ "Шевелевская средняя общеобразовательная школа" на 1 квартал 2014г</t>
  </si>
  <si>
    <t>120</t>
  </si>
  <si>
    <t>МБДОУ "Зеленогорский детский сад № 2 общеразвивающего вида с приоритетным осуществлением художественно-эстетического развития"</t>
  </si>
  <si>
    <t>4235004716</t>
  </si>
  <si>
    <t>0139300002813000209</t>
  </si>
  <si>
    <t>Разработка проектной-сметной документации на объект: "Ремонт электроснабжения, электроосвещения, вентиляции в здании МБДОУ "Зеленогорский детский сад № 2 общеразвивающего вида с приоритетным осуществлением художественно-эстетического развития"</t>
  </si>
  <si>
    <t>Услуги по разработке проектной документации</t>
  </si>
  <si>
    <t>ООО "Связьпроектмонтаж"</t>
  </si>
  <si>
    <t>650065, Кемеровская обл, г.Кемерово, пр.Комсомольский, 11</t>
  </si>
  <si>
    <t>0139300002813000210</t>
  </si>
  <si>
    <t>650056, Кемеровская обл, г.Кемерово, ул.Терешковой, 49-205</t>
  </si>
  <si>
    <t>122</t>
  </si>
  <si>
    <t>0139300002813000211</t>
  </si>
  <si>
    <t>Приобретение запасных авточастей и оборудования для автомобилей марки ГАЗ для нужд муниципального бюджетного учреждения "Автохозяйство КМР"</t>
  </si>
  <si>
    <t>123</t>
  </si>
  <si>
    <t>0139300002813000212</t>
  </si>
  <si>
    <t>Поставка автошин для автотранспорта муниципального бюджетного учреждения "Автохозяйство КМР"</t>
  </si>
  <si>
    <t>124</t>
  </si>
  <si>
    <t>0139300002813000213</t>
  </si>
  <si>
    <t>Закупка продуктов питания для обучающихся муниципального бюджетного общеобразовательного учреждения "Борисовская средняя общеобразовательная школа"</t>
  </si>
  <si>
    <t>Прочие продукты питания, не вошедшие в другие группировки</t>
  </si>
  <si>
    <t>ИП Петросян А.А.</t>
  </si>
  <si>
    <t>420600466333</t>
  </si>
  <si>
    <t>650066, Кемеровская обл, Кемеровский р-н, д.Сухово, пер.Кирпичный, д.3</t>
  </si>
  <si>
    <t>125</t>
  </si>
  <si>
    <t>0139300002813000214</t>
  </si>
  <si>
    <t>Закупка продуктов питания для обучающихся муниципального бюджетного общеобразовательного учреждения "Крапивинская средняя общеобразовательная школа"</t>
  </si>
  <si>
    <t>126</t>
  </si>
  <si>
    <t>МБОУ "Крапивинская начальная общеобразовательная школа"</t>
  </si>
  <si>
    <t>0139300002813000215</t>
  </si>
  <si>
    <t>Закупка продуктов питания для обучающихся муниципального бюджетного общеобразовательного учреждения "Крапивинская начальная общеобразовательная школа"</t>
  </si>
  <si>
    <t>127</t>
  </si>
  <si>
    <t>МБОУ "Зеленогорская средняя общеобразовательная школа"</t>
  </si>
  <si>
    <t>0139300002813000216</t>
  </si>
  <si>
    <t>Закупка продуктов питания для обучающихся муниципального бюджетного общеобразовательного учреждения "Зеленогорская средняя общеобразовательная школа"</t>
  </si>
  <si>
    <t>128</t>
  </si>
  <si>
    <t>0139300002813000217</t>
  </si>
  <si>
    <t>Закупка продуктов питания для обучающихся муниципального бюджетного общеобразовательного учреждения "Тарадановская средняя общеобразовательная школа"</t>
  </si>
  <si>
    <t>129</t>
  </si>
  <si>
    <t>0139300002813000218</t>
  </si>
  <si>
    <t>Закупка продуктов питания для обучающихся муниципального бюджетного общеобразовательного учреждения "Шевелевская средняя общеобразовательная школа"</t>
  </si>
  <si>
    <t>130</t>
  </si>
  <si>
    <t>0139300002813000219</t>
  </si>
  <si>
    <t>Закупка продуктов питания для обучающихся муниципального бюджетного общеобразовательного учреждения "Мунгатская основная общеобразовательная школа"</t>
  </si>
  <si>
    <t>131</t>
  </si>
  <si>
    <t>МБДОУ "Крапивинский детский сад № 5 "Росинка" комбинированного вида"</t>
  </si>
  <si>
    <t>0139300002813000220</t>
  </si>
  <si>
    <t>Закупка продуктов питания для воспитанников муниципального бюджетного дошкольного образовательного учреждения "Крапивинский детский сад № 5 "Росинка" комбинированного вида"</t>
  </si>
  <si>
    <t>132</t>
  </si>
  <si>
    <t xml:space="preserve">МКДОУ "Борисовский детский сад" </t>
  </si>
  <si>
    <t>0139300002813000221</t>
  </si>
  <si>
    <t>Закупка продуктов питания для воспитанников муниципального казенного дошкольного образовательного учреждения "Борисовский детский сад" в 2014г.</t>
  </si>
  <si>
    <t>МБДОУ "Крапивинский детский сад "Светлячок"</t>
  </si>
  <si>
    <t>0139300002813000222</t>
  </si>
  <si>
    <t>Закупка продуктов питания для воспитанников муниципального бюджетного дошкольного образовательного учреждения "Крапивинский детский сад "Светлячок"</t>
  </si>
  <si>
    <t>134</t>
  </si>
  <si>
    <t>МБДОУ "Крапивинский детский сад № 1 "Солнышко"</t>
  </si>
  <si>
    <t>0139300002813000223</t>
  </si>
  <si>
    <t>Закупка продуктов питания для воспитанников муниципального бюджетного дошкольного образовательного учреждения "Крапивинский детский сад № 1 "Солнышко"</t>
  </si>
  <si>
    <t>135</t>
  </si>
  <si>
    <t>МКДОУ  "Шевелевский детский сад"</t>
  </si>
  <si>
    <t>0139300002813000224</t>
  </si>
  <si>
    <t>Закупка продуктов питания для воспитанников муниципального казенного дошкольного образовательного учреждения "Шевелевский детский сад"</t>
  </si>
  <si>
    <t>136</t>
  </si>
  <si>
    <t>МКДОУ "Крапивинский детский сад № 4 "Теремок"</t>
  </si>
  <si>
    <t>0139300002813000225</t>
  </si>
  <si>
    <t>Закупка продуктов питания для воспитанников муниципального казенного дошкольного образовательного учреждения "Крапивинский детский сад № 4 "Теремок"</t>
  </si>
  <si>
    <t>137</t>
  </si>
  <si>
    <t>МКДОУ "Крапивинский детский сад № 3 "Колосок"</t>
  </si>
  <si>
    <t>0139300002813000226</t>
  </si>
  <si>
    <t>Закупка продуктов питания для воспитанников муниципального казенного дошкольного образовательного учреждения "Крапивинский детский сад № 3 "Колосок"</t>
  </si>
  <si>
    <t>138</t>
  </si>
  <si>
    <t>МБДОУ "Зеленогорский детский сад № 6 общеразвивающего вида с приоритетным осуществлением деятельности по социально-личностному направлению развития воспитанников"</t>
  </si>
  <si>
    <t>0139300002813000227</t>
  </si>
  <si>
    <t>Закупка продуктов питания для воспитанников муниципального бюджетного дошкольного образовательного учреждения "Зеленогорский детский сад № 6 общеразвивающего вида с приоритетным осуществлением деятельности по социально-личностному направлению развития воспитанников"</t>
  </si>
  <si>
    <t>139</t>
  </si>
  <si>
    <t>МБДОУ комбинированного вида "Зеленогорский детский сад № 3 "Мишутка"</t>
  </si>
  <si>
    <t>0139300002813000228</t>
  </si>
  <si>
    <t>Закупка продуктов питания для воспитанников муниципального бюджетного дошкольного образовательного учреждения комбинированного вида "Зеленогорский детский сад № 3 "Мишутка"</t>
  </si>
  <si>
    <t>140</t>
  </si>
  <si>
    <t>0139300002813000229</t>
  </si>
  <si>
    <t>Заакупка продуктов питания для воспитанников муниципального бюджетного дошкольного образовательного учреждения "Зеленогорский детский сад № 2 общеразвивающего вида с приоритетным осуществлением художественно-эстетического развития"</t>
  </si>
  <si>
    <t>141</t>
  </si>
  <si>
    <t>МКДОУ "Каменская начальная школа-детский сад"</t>
  </si>
  <si>
    <t>0139300002813000231</t>
  </si>
  <si>
    <t>Закупка продуктов питания для воспитанников муниципального казенного дошкольного общеобразовательного учреждения "Каменская начальная школа-детский сад"</t>
  </si>
  <si>
    <t>142</t>
  </si>
  <si>
    <t>0139300002813000232</t>
  </si>
  <si>
    <t>Закупка продуктов питания для обучающихся муниципального казенного специального (коррекционного) образовательного учреждения для обучающихся, воспитанников с ограниченными возможностями здоровья "Крапивинская специальная (коррекционная) общеобразовательная школа-интернат VIII вида"</t>
  </si>
  <si>
    <t>143</t>
  </si>
  <si>
    <t>0139300002813000233</t>
  </si>
  <si>
    <t>Закупка молочных продуктов для обучающихся муниципального казенного специального (коррекционного) образовательного учреждения для обучающихся, воспитанников с ограниченными возможностями здоровья "Крапивинская специальная (коррекционная) общеобразовательная школа-интернат VIII вида"</t>
  </si>
  <si>
    <t>Молочные продукты</t>
  </si>
  <si>
    <t>144</t>
  </si>
  <si>
    <t>0139300002813000234</t>
  </si>
  <si>
    <t>Закупка продуктов питания для обучающихся муниципального бюджетного общеобразовательного учреждения "Барачатская основная общеобразовательная школа"</t>
  </si>
  <si>
    <t>145</t>
  </si>
  <si>
    <t>МКДОУ "Березовская начальная школа-детский сад"</t>
  </si>
  <si>
    <t>0139300002813000235</t>
  </si>
  <si>
    <t>Закупка продуктов питания для воспитанников муниципального казенного дошкольного общеобразовательного учреждения "Березовская начальная школа-детский сад"</t>
  </si>
  <si>
    <t>146</t>
  </si>
  <si>
    <t>0139300002813000236</t>
  </si>
  <si>
    <t>Закупка продуктов питания для обучающихся муниципального бюджетного общеобразовательного учреждения "Зеленовская основная общеобразовательная школа"</t>
  </si>
  <si>
    <t>147</t>
  </si>
  <si>
    <t>МБОУ "Красноключинская основная общеобразовательная школа"</t>
  </si>
  <si>
    <t>0139300002813000237</t>
  </si>
  <si>
    <t>Закупка продуктов питания для обучающихся муниципального бюджетного общеобразовательного учреждения "Красноключинская основная общеобразовательная школа"</t>
  </si>
  <si>
    <t>148</t>
  </si>
  <si>
    <t>МКДОУ для детей дошкольного и младшего школьного возраста "Ключевская начальная школа-детский сад"</t>
  </si>
  <si>
    <t>0139300002813000238</t>
  </si>
  <si>
    <t>Закупка продуктов питания для воспитанников муниципального казенного дошкольного общеобразовательного учреждения для детей дошкольного и младшего школьного возраста "Ключевская начальная школа-детский сад"</t>
  </si>
  <si>
    <t>149</t>
  </si>
  <si>
    <t>0139300002813000239</t>
  </si>
  <si>
    <t>Закупка продуктов питания для обучающихся муниципального бюджетного общеобразовательного учреждения "Перехляйская основная общеобразовательная школа"</t>
  </si>
  <si>
    <t>итого 12 мес завершенных</t>
  </si>
  <si>
    <t>150</t>
  </si>
  <si>
    <t>0139300002813000241</t>
  </si>
  <si>
    <t>Вывоз канализационных стоков из Муниципального казенного специального (коррекционного) образовательного учреждения для обучающихся, воспитанников с ограниченными возможностями здоровья "Крапивинская специальная (коррекционная) общеобразовательная школа-интернат VIII вида" (с группой для детей-сирот и детей, оставшихся без попечения родителей)</t>
  </si>
  <si>
    <t>652449, Кемеровская обл, Крапивинский район, пгт.Зеленогорский, ул.Центральная, 406</t>
  </si>
  <si>
    <t>151</t>
  </si>
  <si>
    <t>Администрация Крапмвинского городского поселения</t>
  </si>
  <si>
    <t>0139300002813000242</t>
  </si>
  <si>
    <t>На возмещение убытков, возникших в результате применения государственных регулируемых цен на сжиженный газ для коммунально-бытовых нужд населения пгт.Крапивинский в 2014г</t>
  </si>
  <si>
    <t>Нефть и услуги, связанные с добычей нефти; продукты нефтепереработки</t>
  </si>
  <si>
    <t>ОАО "Кузбассгазификация"</t>
  </si>
  <si>
    <t>650010, г.Кемерово, ул.Красноармейская, 64</t>
  </si>
  <si>
    <t>152</t>
  </si>
  <si>
    <t>0139300002813000243</t>
  </si>
  <si>
    <t>ООО "Земля и недвижимость"</t>
  </si>
  <si>
    <t>652440, Кемеровская обл, Крапивинский район, пгт.Крапивинский, ул.Советская, 16</t>
  </si>
  <si>
    <t>153</t>
  </si>
  <si>
    <t>0139300002813000250</t>
  </si>
  <si>
    <t>Поставка автошин для автотранспорта муниципального бюджетного учреждения "Автохозяйство Крапивинского муниципального района"</t>
  </si>
  <si>
    <t>154</t>
  </si>
  <si>
    <t>4235001916</t>
  </si>
  <si>
    <t>0139300002813000251</t>
  </si>
  <si>
    <t>Поставка электронно-вычислительной техники для муниципальных нужд администрации Крапивинского муниципального района</t>
  </si>
  <si>
    <t>Вычислительная техника</t>
  </si>
  <si>
    <t>ООО "Бизон-Сибирь"</t>
  </si>
  <si>
    <t>650025, Кемеровская обл, г.Кемерово, пр.Ленина, 22-11оф</t>
  </si>
  <si>
    <t>0139300002813000252</t>
  </si>
  <si>
    <t xml:space="preserve">Закупка канцелярских товаров для муниципальных нужд администрации Крапивинского муниципального района </t>
  </si>
  <si>
    <t>Канцелярские товары, канцелярские принадлежности бумажные</t>
  </si>
  <si>
    <t>0139300002813000156</t>
  </si>
  <si>
    <t xml:space="preserve"> по Крапивинскому муниципальному району</t>
  </si>
  <si>
    <t>услуги в области налогообложения, включая услуги аудиторских служб</t>
  </si>
  <si>
    <t>0139300002813000256</t>
  </si>
  <si>
    <t>Отбор аудиторской организации для осуществления инициативного аудита бухгалтерской (финансовой) отчетности за 2013г МУП «Единое окно»</t>
  </si>
  <si>
    <t>01393000028 13000057</t>
  </si>
  <si>
    <t>0139300002813000080</t>
  </si>
  <si>
    <t>Приобретение (строительство) путем инвестирования жилых помещений в новом многоквартирном жилом доме с чистовой отделкой "под ключ", расположенном по адресу Кемеровская область, Крапивинский район, д.Шевели, для муниципальных нужд</t>
  </si>
  <si>
    <t>Здания жилые общего назначения многосекционные</t>
  </si>
  <si>
    <t>0139300002813000085</t>
  </si>
  <si>
    <t>Приобретение (строительство) путем инвестирования жилых помещений в новом многоквартирном жилом доме с чистовой отделкой "под ключ", расположенном по адресу Кемеровская область, Крапивинский район, пгт.Крапивинский для муниципальных нужд</t>
  </si>
  <si>
    <t>Первый зам. главы           _______________________________ Климина Т.И.</t>
  </si>
  <si>
    <t>Коновальцева Л.А.</t>
  </si>
  <si>
    <t>т.21-078</t>
  </si>
  <si>
    <t>итого 4 квартал</t>
  </si>
  <si>
    <t>итого незавершенных</t>
  </si>
  <si>
    <t>итого объявлено год</t>
  </si>
  <si>
    <t xml:space="preserve"> по Крапивинскому муниципальному району за 2013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</si>
</sst>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#,##0.00_р_."/>
  </numFmts>
  <fonts count="6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 wrapText="1"/>
      <protection/>
    </xf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7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4" fontId="11" fillId="0" borderId="10" xfId="0" applyNumberFormat="1" applyFont="1" applyBorder="1" applyAlignment="1">
      <alignment horizontal="center" vertical="center" wrapText="1"/>
    </xf>
    <xf numFmtId="10" fontId="11" fillId="0" borderId="10" xfId="59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1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91" fontId="12" fillId="0" borderId="10" xfId="54" applyNumberFormat="1" applyFont="1" applyFill="1" applyBorder="1" applyAlignment="1">
      <alignment horizontal="center" vertical="center" wrapText="1"/>
      <protection/>
    </xf>
    <xf numFmtId="191" fontId="19" fillId="0" borderId="10" xfId="0" applyNumberFormat="1" applyFont="1" applyFill="1" applyBorder="1" applyAlignment="1">
      <alignment horizontal="center" vertical="center"/>
    </xf>
    <xf numFmtId="191" fontId="12" fillId="0" borderId="10" xfId="0" applyNumberFormat="1" applyFont="1" applyFill="1" applyBorder="1" applyAlignment="1">
      <alignment horizontal="center" vertical="center" wrapText="1"/>
    </xf>
    <xf numFmtId="2" fontId="12" fillId="0" borderId="10" xfId="59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91" fontId="58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14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wrapText="1"/>
    </xf>
    <xf numFmtId="14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14" fontId="12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9" fontId="21" fillId="0" borderId="10" xfId="0" applyNumberFormat="1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right" wrapText="1"/>
    </xf>
    <xf numFmtId="49" fontId="12" fillId="0" borderId="10" xfId="0" applyNumberFormat="1" applyFont="1" applyBorder="1" applyAlignment="1">
      <alignment wrapText="1"/>
    </xf>
    <xf numFmtId="14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right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14" fontId="13" fillId="0" borderId="10" xfId="54" applyNumberFormat="1" applyFont="1" applyFill="1" applyBorder="1" applyAlignment="1">
      <alignment horizontal="center" vertical="center" wrapText="1"/>
      <protection/>
    </xf>
    <xf numFmtId="14" fontId="58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wrapText="1"/>
    </xf>
    <xf numFmtId="0" fontId="12" fillId="0" borderId="10" xfId="0" applyNumberFormat="1" applyFont="1" applyBorder="1" applyAlignment="1">
      <alignment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5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wrapText="1"/>
    </xf>
    <xf numFmtId="49" fontId="12" fillId="0" borderId="0" xfId="0" applyNumberFormat="1" applyFont="1" applyAlignment="1">
      <alignment wrapText="1"/>
    </xf>
    <xf numFmtId="0" fontId="59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wrapText="1"/>
    </xf>
    <xf numFmtId="14" fontId="13" fillId="0" borderId="16" xfId="54" applyNumberFormat="1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14" fontId="13" fillId="0" borderId="11" xfId="54" applyNumberFormat="1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wrapText="1"/>
    </xf>
    <xf numFmtId="0" fontId="59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wrapText="1"/>
    </xf>
    <xf numFmtId="0" fontId="59" fillId="0" borderId="1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191" fontId="19" fillId="0" borderId="12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0" xfId="0" applyNumberFormat="1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49" fontId="11" fillId="5" borderId="10" xfId="0" applyNumberFormat="1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center" vertical="center" wrapText="1"/>
    </xf>
    <xf numFmtId="2" fontId="2" fillId="5" borderId="10" xfId="0" applyNumberFormat="1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12" fillId="4" borderId="14" xfId="0" applyNumberFormat="1" applyFont="1" applyFill="1" applyBorder="1" applyAlignment="1">
      <alignment horizontal="center" vertical="center" wrapText="1"/>
    </xf>
    <xf numFmtId="0" fontId="12" fillId="4" borderId="14" xfId="0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center" vertical="center" wrapText="1"/>
    </xf>
    <xf numFmtId="3" fontId="20" fillId="4" borderId="1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12" fillId="5" borderId="14" xfId="0" applyNumberFormat="1" applyFont="1" applyFill="1" applyBorder="1" applyAlignment="1">
      <alignment horizontal="center" vertical="center" wrapText="1"/>
    </xf>
    <xf numFmtId="0" fontId="12" fillId="5" borderId="1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14" fontId="1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0" fontId="61" fillId="0" borderId="0" xfId="0" applyFont="1" applyAlignment="1">
      <alignment horizontal="justify" wrapText="1"/>
    </xf>
    <xf numFmtId="49" fontId="4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49" fontId="2" fillId="0" borderId="18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2" fontId="2" fillId="0" borderId="11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58" fillId="0" borderId="10" xfId="0" applyFont="1" applyBorder="1" applyAlignment="1">
      <alignment wrapText="1"/>
    </xf>
    <xf numFmtId="49" fontId="16" fillId="33" borderId="10" xfId="0" applyNumberFormat="1" applyFont="1" applyFill="1" applyBorder="1" applyAlignment="1">
      <alignment wrapText="1"/>
    </xf>
    <xf numFmtId="0" fontId="11" fillId="33" borderId="10" xfId="0" applyNumberFormat="1" applyFont="1" applyFill="1" applyBorder="1" applyAlignment="1">
      <alignment wrapText="1"/>
    </xf>
    <xf numFmtId="14" fontId="1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wrapText="1"/>
    </xf>
    <xf numFmtId="1" fontId="16" fillId="33" borderId="10" xfId="0" applyNumberFormat="1" applyFont="1" applyFill="1" applyBorder="1" applyAlignment="1">
      <alignment wrapText="1"/>
    </xf>
    <xf numFmtId="191" fontId="11" fillId="33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184" fontId="12" fillId="0" borderId="10" xfId="0" applyNumberFormat="1" applyFont="1" applyFill="1" applyBorder="1" applyAlignment="1">
      <alignment wrapText="1"/>
    </xf>
    <xf numFmtId="1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0" fontId="11" fillId="0" borderId="10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0" fontId="3" fillId="0" borderId="10" xfId="54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wrapText="1"/>
    </xf>
    <xf numFmtId="14" fontId="11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59" fillId="0" borderId="10" xfId="0" applyFont="1" applyBorder="1" applyAlignment="1">
      <alignment wrapText="1"/>
    </xf>
    <xf numFmtId="0" fontId="59" fillId="0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3" fontId="20" fillId="0" borderId="10" xfId="0" applyNumberFormat="1" applyFont="1" applyFill="1" applyBorder="1" applyAlignment="1">
      <alignment wrapText="1"/>
    </xf>
    <xf numFmtId="1" fontId="20" fillId="5" borderId="10" xfId="0" applyNumberFormat="1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6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61" fillId="0" borderId="11" xfId="0" applyNumberFormat="1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Процентный 2 3" xfId="62"/>
    <cellStyle name="Процентный 2 4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C22" sqref="C22:D23"/>
    </sheetView>
  </sheetViews>
  <sheetFormatPr defaultColWidth="9.140625" defaultRowHeight="12.75"/>
  <cols>
    <col min="1" max="1" width="3.57421875" style="11" customWidth="1"/>
    <col min="2" max="2" width="10.00390625" style="11" customWidth="1"/>
    <col min="3" max="3" width="8.8515625" style="11" customWidth="1"/>
    <col min="4" max="4" width="9.28125" style="9" customWidth="1"/>
    <col min="5" max="5" width="9.8515625" style="9" customWidth="1"/>
    <col min="6" max="6" width="7.7109375" style="9" customWidth="1"/>
    <col min="7" max="7" width="19.7109375" style="9" customWidth="1"/>
    <col min="8" max="8" width="7.57421875" style="9" customWidth="1"/>
    <col min="9" max="9" width="13.00390625" style="9" customWidth="1"/>
    <col min="10" max="10" width="6.8515625" style="9" customWidth="1"/>
    <col min="11" max="11" width="9.57421875" style="9" customWidth="1"/>
    <col min="12" max="12" width="7.7109375" style="9" customWidth="1"/>
    <col min="13" max="13" width="5.8515625" style="9" customWidth="1"/>
    <col min="14" max="14" width="5.00390625" style="9" customWidth="1"/>
    <col min="15" max="15" width="11.8515625" style="9" customWidth="1"/>
    <col min="16" max="16" width="10.00390625" style="9" customWidth="1"/>
    <col min="17" max="17" width="10.28125" style="9" customWidth="1"/>
    <col min="18" max="18" width="11.8515625" style="9" customWidth="1"/>
    <col min="19" max="16384" width="9.140625" style="9" customWidth="1"/>
  </cols>
  <sheetData>
    <row r="1" ht="12.75" customHeight="1">
      <c r="P1" s="17" t="s">
        <v>33</v>
      </c>
    </row>
    <row r="2" spans="1:17" ht="15.75" customHeight="1">
      <c r="A2" s="7"/>
      <c r="B2" s="241" t="s">
        <v>37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"/>
    </row>
    <row r="3" spans="1:17" s="1" customFormat="1" ht="15.75" customHeight="1">
      <c r="A3" s="8"/>
      <c r="B3" s="8"/>
      <c r="C3" s="8"/>
      <c r="F3" s="239" t="s">
        <v>1217</v>
      </c>
      <c r="G3" s="240"/>
      <c r="H3" s="240"/>
      <c r="I3" s="240"/>
      <c r="J3" s="240"/>
      <c r="K3" s="240"/>
      <c r="L3" s="240"/>
      <c r="M3" s="240"/>
      <c r="N3" s="18"/>
      <c r="O3" s="18"/>
      <c r="P3" s="18"/>
      <c r="Q3" s="18"/>
    </row>
    <row r="4" spans="1:17" ht="15.75" customHeight="1">
      <c r="A4" s="7"/>
      <c r="B4" s="7"/>
      <c r="C4" s="7"/>
      <c r="D4" s="6"/>
      <c r="E4" s="6"/>
      <c r="F4" s="245" t="s">
        <v>3</v>
      </c>
      <c r="G4" s="245"/>
      <c r="H4" s="245"/>
      <c r="I4" s="245"/>
      <c r="J4" s="245"/>
      <c r="L4" s="6"/>
      <c r="M4" s="6"/>
      <c r="N4" s="6"/>
      <c r="O4" s="6"/>
      <c r="P4" s="6"/>
      <c r="Q4" s="6"/>
    </row>
    <row r="5" spans="1:17" ht="12.75">
      <c r="A5" s="7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37" t="s">
        <v>1</v>
      </c>
      <c r="B6" s="232" t="s">
        <v>5</v>
      </c>
      <c r="C6" s="232" t="s">
        <v>25</v>
      </c>
      <c r="D6" s="232" t="s">
        <v>16</v>
      </c>
      <c r="E6" s="232" t="s">
        <v>29</v>
      </c>
      <c r="F6" s="232" t="s">
        <v>18</v>
      </c>
      <c r="G6" s="232" t="s">
        <v>17</v>
      </c>
      <c r="H6" s="232" t="s">
        <v>14</v>
      </c>
      <c r="I6" s="232" t="s">
        <v>15</v>
      </c>
      <c r="J6" s="234" t="s">
        <v>6</v>
      </c>
      <c r="K6" s="242" t="s">
        <v>19</v>
      </c>
      <c r="L6" s="234" t="s">
        <v>24</v>
      </c>
      <c r="M6" s="234" t="s">
        <v>0</v>
      </c>
      <c r="N6" s="234"/>
      <c r="O6" s="234" t="s">
        <v>20</v>
      </c>
      <c r="P6" s="234" t="s">
        <v>22</v>
      </c>
      <c r="Q6" s="234" t="s">
        <v>21</v>
      </c>
    </row>
    <row r="7" spans="1:17" ht="22.5" customHeight="1">
      <c r="A7" s="237"/>
      <c r="B7" s="238"/>
      <c r="C7" s="238"/>
      <c r="D7" s="238"/>
      <c r="E7" s="238"/>
      <c r="F7" s="238"/>
      <c r="G7" s="238"/>
      <c r="H7" s="238"/>
      <c r="I7" s="238"/>
      <c r="J7" s="234"/>
      <c r="K7" s="243"/>
      <c r="L7" s="234"/>
      <c r="M7" s="234" t="s">
        <v>11</v>
      </c>
      <c r="N7" s="232" t="s">
        <v>12</v>
      </c>
      <c r="O7" s="234"/>
      <c r="P7" s="234"/>
      <c r="Q7" s="234"/>
    </row>
    <row r="8" spans="1:17" ht="42.75" customHeight="1">
      <c r="A8" s="237"/>
      <c r="B8" s="233"/>
      <c r="C8" s="233"/>
      <c r="D8" s="233"/>
      <c r="E8" s="233"/>
      <c r="F8" s="233"/>
      <c r="G8" s="233"/>
      <c r="H8" s="233"/>
      <c r="I8" s="233"/>
      <c r="J8" s="234"/>
      <c r="K8" s="244"/>
      <c r="L8" s="234"/>
      <c r="M8" s="234"/>
      <c r="N8" s="233"/>
      <c r="O8" s="234"/>
      <c r="P8" s="234"/>
      <c r="Q8" s="234"/>
    </row>
    <row r="9" spans="1:17" s="12" customFormat="1" ht="11.2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 t="s">
        <v>27</v>
      </c>
    </row>
    <row r="10" spans="1:17" ht="105">
      <c r="A10" s="16" t="s">
        <v>7</v>
      </c>
      <c r="B10" s="41" t="s">
        <v>76</v>
      </c>
      <c r="C10" s="55">
        <v>4235003631</v>
      </c>
      <c r="D10" s="198">
        <v>41639</v>
      </c>
      <c r="E10" s="199" t="s">
        <v>1219</v>
      </c>
      <c r="F10" s="19">
        <v>1</v>
      </c>
      <c r="G10" s="200" t="s">
        <v>1220</v>
      </c>
      <c r="H10" s="19">
        <v>74122040</v>
      </c>
      <c r="I10" s="19" t="s">
        <v>1218</v>
      </c>
      <c r="J10" s="5"/>
      <c r="K10" s="3">
        <v>77933.33</v>
      </c>
      <c r="L10" s="3"/>
      <c r="M10" s="3"/>
      <c r="N10" s="4"/>
      <c r="O10" s="3"/>
      <c r="P10" s="3"/>
      <c r="Q10" s="3"/>
    </row>
    <row r="11" spans="1:17" ht="12.75">
      <c r="A11" s="248" t="s">
        <v>23</v>
      </c>
      <c r="B11" s="249"/>
      <c r="C11" s="249"/>
      <c r="D11" s="249"/>
      <c r="E11" s="249"/>
      <c r="F11" s="249"/>
      <c r="G11" s="249"/>
      <c r="H11" s="249"/>
      <c r="I11" s="250"/>
      <c r="J11" s="5"/>
      <c r="K11" s="3">
        <f>SUM(K10)</f>
        <v>77933.33</v>
      </c>
      <c r="L11" s="3"/>
      <c r="M11" s="3"/>
      <c r="N11" s="4"/>
      <c r="O11" s="3" t="s">
        <v>13</v>
      </c>
      <c r="P11" s="3" t="s">
        <v>13</v>
      </c>
      <c r="Q11" s="3" t="s">
        <v>13</v>
      </c>
    </row>
    <row r="12" ht="8.25" customHeight="1"/>
    <row r="13" ht="8.25" customHeight="1"/>
    <row r="14" ht="12.75">
      <c r="A14" s="20" t="s">
        <v>26</v>
      </c>
    </row>
    <row r="15" ht="12.75">
      <c r="A15" s="20"/>
    </row>
    <row r="16" ht="12.75">
      <c r="A16" s="20" t="s">
        <v>28</v>
      </c>
    </row>
    <row r="18" spans="2:13" ht="15">
      <c r="B18" s="246" t="s">
        <v>1227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19" spans="2:5" ht="15.75">
      <c r="B19" s="8"/>
      <c r="C19" s="8"/>
      <c r="D19" s="8"/>
      <c r="E19" s="10" t="s">
        <v>4</v>
      </c>
    </row>
    <row r="20" ht="12.75">
      <c r="D20" s="11"/>
    </row>
    <row r="21" spans="2:4" ht="12.75">
      <c r="B21" s="21" t="s">
        <v>32</v>
      </c>
      <c r="D21" s="11"/>
    </row>
    <row r="22" spans="3:4" ht="12.75">
      <c r="C22" s="247" t="s">
        <v>1228</v>
      </c>
      <c r="D22" s="247"/>
    </row>
    <row r="23" spans="3:4" ht="12.75">
      <c r="C23" s="11" t="s">
        <v>1229</v>
      </c>
      <c r="D23" s="11"/>
    </row>
  </sheetData>
  <sheetProtection/>
  <mergeCells count="24">
    <mergeCell ref="B18:M18"/>
    <mergeCell ref="C22:D22"/>
    <mergeCell ref="A11:I11"/>
    <mergeCell ref="N7:N8"/>
    <mergeCell ref="F3:M3"/>
    <mergeCell ref="B2:P2"/>
    <mergeCell ref="B6:B8"/>
    <mergeCell ref="H6:H8"/>
    <mergeCell ref="I6:I8"/>
    <mergeCell ref="K6:K8"/>
    <mergeCell ref="F4:J4"/>
    <mergeCell ref="C6:C8"/>
    <mergeCell ref="G6:G8"/>
    <mergeCell ref="F6:F8"/>
    <mergeCell ref="Q6:Q8"/>
    <mergeCell ref="A6:A8"/>
    <mergeCell ref="D6:D8"/>
    <mergeCell ref="J6:J8"/>
    <mergeCell ref="E6:E8"/>
    <mergeCell ref="P6:P8"/>
    <mergeCell ref="O6:O8"/>
    <mergeCell ref="M7:M8"/>
    <mergeCell ref="L6:L8"/>
    <mergeCell ref="M6:N6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zoomScalePageLayoutView="0" workbookViewId="0" topLeftCell="A1">
      <selection activeCell="G3" sqref="G3:N3"/>
    </sheetView>
  </sheetViews>
  <sheetFormatPr defaultColWidth="9.140625" defaultRowHeight="12.75"/>
  <cols>
    <col min="1" max="1" width="4.140625" style="11" customWidth="1"/>
    <col min="2" max="2" width="13.57421875" style="11" customWidth="1"/>
    <col min="3" max="3" width="8.57421875" style="11" customWidth="1"/>
    <col min="4" max="4" width="7.421875" style="9" customWidth="1"/>
    <col min="5" max="5" width="9.140625" style="9" customWidth="1"/>
    <col min="6" max="6" width="7.57421875" style="9" customWidth="1"/>
    <col min="7" max="7" width="20.7109375" style="9" customWidth="1"/>
    <col min="8" max="8" width="7.140625" style="9" customWidth="1"/>
    <col min="9" max="9" width="10.57421875" style="9" customWidth="1"/>
    <col min="10" max="10" width="5.57421875" style="9" customWidth="1"/>
    <col min="11" max="11" width="12.57421875" style="9" customWidth="1"/>
    <col min="12" max="12" width="11.28125" style="9" customWidth="1"/>
    <col min="13" max="13" width="11.57421875" style="9" customWidth="1"/>
    <col min="14" max="14" width="9.8515625" style="9" customWidth="1"/>
    <col min="15" max="15" width="4.421875" style="9" customWidth="1"/>
    <col min="16" max="16" width="10.421875" style="9" customWidth="1"/>
    <col min="17" max="17" width="8.421875" style="9" customWidth="1"/>
    <col min="18" max="18" width="11.7109375" style="9" customWidth="1"/>
    <col min="19" max="16384" width="9.140625" style="9" customWidth="1"/>
  </cols>
  <sheetData>
    <row r="1" ht="12.75" customHeight="1">
      <c r="N1" s="17" t="s">
        <v>34</v>
      </c>
    </row>
    <row r="2" spans="1:15" ht="15.75" customHeight="1">
      <c r="A2" s="241" t="s">
        <v>38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5" s="1" customFormat="1" ht="15.75" customHeight="1">
      <c r="A3" s="8"/>
      <c r="B3" s="8"/>
      <c r="C3" s="8"/>
      <c r="G3" s="239" t="s">
        <v>1233</v>
      </c>
      <c r="H3" s="240"/>
      <c r="I3" s="240"/>
      <c r="J3" s="240"/>
      <c r="K3" s="240"/>
      <c r="L3" s="240"/>
      <c r="M3" s="240"/>
      <c r="N3" s="240"/>
      <c r="O3" s="18"/>
    </row>
    <row r="4" spans="1:15" ht="15.75" customHeight="1">
      <c r="A4" s="7"/>
      <c r="B4" s="7"/>
      <c r="C4" s="7"/>
      <c r="D4" s="6"/>
      <c r="E4" s="6"/>
      <c r="F4" s="6"/>
      <c r="H4" s="252" t="s">
        <v>3</v>
      </c>
      <c r="I4" s="252"/>
      <c r="J4" s="252"/>
      <c r="K4" s="6"/>
      <c r="L4" s="6"/>
      <c r="M4" s="6"/>
      <c r="N4" s="6"/>
      <c r="O4" s="6" t="s">
        <v>2</v>
      </c>
    </row>
    <row r="5" spans="1:15" ht="12.75">
      <c r="A5" s="7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7" spans="1:18" ht="12.75" customHeight="1">
      <c r="A7" s="237" t="s">
        <v>1</v>
      </c>
      <c r="B7" s="232" t="s">
        <v>5</v>
      </c>
      <c r="C7" s="22"/>
      <c r="D7" s="232" t="s">
        <v>40</v>
      </c>
      <c r="E7" s="232" t="s">
        <v>41</v>
      </c>
      <c r="F7" s="232" t="s">
        <v>42</v>
      </c>
      <c r="G7" s="232" t="s">
        <v>17</v>
      </c>
      <c r="H7" s="232" t="s">
        <v>14</v>
      </c>
      <c r="I7" s="232" t="s">
        <v>15</v>
      </c>
      <c r="J7" s="234" t="s">
        <v>6</v>
      </c>
      <c r="K7" s="242" t="s">
        <v>19</v>
      </c>
      <c r="L7" s="232" t="s">
        <v>43</v>
      </c>
      <c r="M7" s="234" t="s">
        <v>24</v>
      </c>
      <c r="N7" s="234" t="s">
        <v>0</v>
      </c>
      <c r="O7" s="234"/>
      <c r="P7" s="234" t="s">
        <v>20</v>
      </c>
      <c r="Q7" s="234" t="s">
        <v>22</v>
      </c>
      <c r="R7" s="234" t="s">
        <v>21</v>
      </c>
    </row>
    <row r="8" spans="1:18" ht="22.5">
      <c r="A8" s="237"/>
      <c r="B8" s="238"/>
      <c r="C8" s="23" t="s">
        <v>36</v>
      </c>
      <c r="D8" s="238"/>
      <c r="E8" s="238"/>
      <c r="F8" s="251"/>
      <c r="G8" s="238"/>
      <c r="H8" s="238"/>
      <c r="I8" s="238"/>
      <c r="J8" s="234"/>
      <c r="K8" s="243"/>
      <c r="L8" s="233"/>
      <c r="M8" s="234"/>
      <c r="N8" s="14" t="s">
        <v>11</v>
      </c>
      <c r="O8" s="22" t="s">
        <v>12</v>
      </c>
      <c r="P8" s="234"/>
      <c r="Q8" s="234"/>
      <c r="R8" s="234"/>
    </row>
    <row r="9" spans="1:18" ht="12.75">
      <c r="A9" s="15">
        <v>1</v>
      </c>
      <c r="B9" s="15">
        <v>2</v>
      </c>
      <c r="C9" s="15"/>
      <c r="D9" s="15">
        <v>3</v>
      </c>
      <c r="E9" s="15">
        <v>4</v>
      </c>
      <c r="F9" s="15"/>
      <c r="G9" s="15" t="s">
        <v>30</v>
      </c>
      <c r="H9" s="15">
        <v>6</v>
      </c>
      <c r="I9" s="15">
        <v>7</v>
      </c>
      <c r="J9" s="15">
        <v>8</v>
      </c>
      <c r="K9" s="15">
        <v>9</v>
      </c>
      <c r="L9" s="15"/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</row>
    <row r="10" spans="1:18" ht="94.5">
      <c r="A10" s="25" t="s">
        <v>7</v>
      </c>
      <c r="B10" s="26" t="s">
        <v>44</v>
      </c>
      <c r="C10" s="26">
        <v>4235004875</v>
      </c>
      <c r="D10" s="27">
        <v>41312</v>
      </c>
      <c r="E10" s="28" t="s">
        <v>45</v>
      </c>
      <c r="F10" s="28" t="s">
        <v>46</v>
      </c>
      <c r="G10" s="26" t="s">
        <v>47</v>
      </c>
      <c r="H10" s="29">
        <v>4528701</v>
      </c>
      <c r="I10" s="30" t="s">
        <v>48</v>
      </c>
      <c r="J10" s="31">
        <v>8</v>
      </c>
      <c r="K10" s="32">
        <v>775707</v>
      </c>
      <c r="L10" s="32">
        <v>0</v>
      </c>
      <c r="M10" s="33">
        <v>698136.2</v>
      </c>
      <c r="N10" s="34">
        <f>K10-M10-L10</f>
        <v>77570.80000000005</v>
      </c>
      <c r="O10" s="35">
        <f aca="true" t="shared" si="0" ref="O10:O16">N10/K10*100</f>
        <v>10.000012891465468</v>
      </c>
      <c r="P10" s="36" t="s">
        <v>49</v>
      </c>
      <c r="Q10" s="37">
        <v>4205250591</v>
      </c>
      <c r="R10" s="38" t="s">
        <v>50</v>
      </c>
    </row>
    <row r="11" spans="1:18" ht="52.5">
      <c r="A11" s="25" t="s">
        <v>8</v>
      </c>
      <c r="B11" s="39" t="s">
        <v>51</v>
      </c>
      <c r="C11" s="39">
        <v>4212008175</v>
      </c>
      <c r="D11" s="40" t="s">
        <v>52</v>
      </c>
      <c r="E11" s="28" t="s">
        <v>53</v>
      </c>
      <c r="F11" s="28" t="s">
        <v>46</v>
      </c>
      <c r="G11" s="41" t="s">
        <v>54</v>
      </c>
      <c r="H11" s="40" t="s">
        <v>55</v>
      </c>
      <c r="I11" s="40" t="s">
        <v>56</v>
      </c>
      <c r="J11" s="42">
        <v>2</v>
      </c>
      <c r="K11" s="33">
        <v>727531</v>
      </c>
      <c r="L11" s="33">
        <v>0</v>
      </c>
      <c r="M11" s="33">
        <v>723893.34</v>
      </c>
      <c r="N11" s="34">
        <f>K11-M11-L11</f>
        <v>3637.6600000000326</v>
      </c>
      <c r="O11" s="35">
        <f t="shared" si="0"/>
        <v>0.5000006872559427</v>
      </c>
      <c r="P11" s="39" t="s">
        <v>57</v>
      </c>
      <c r="Q11" s="43">
        <v>5410022920</v>
      </c>
      <c r="R11" s="39" t="s">
        <v>58</v>
      </c>
    </row>
    <row r="12" spans="1:18" ht="136.5">
      <c r="A12" s="25" t="s">
        <v>9</v>
      </c>
      <c r="B12" s="39" t="s">
        <v>59</v>
      </c>
      <c r="C12" s="39">
        <v>4235002282</v>
      </c>
      <c r="D12" s="40" t="s">
        <v>60</v>
      </c>
      <c r="E12" s="28" t="s">
        <v>61</v>
      </c>
      <c r="F12" s="28" t="s">
        <v>46</v>
      </c>
      <c r="G12" s="30" t="s">
        <v>62</v>
      </c>
      <c r="H12" s="40" t="s">
        <v>63</v>
      </c>
      <c r="I12" s="40" t="s">
        <v>64</v>
      </c>
      <c r="J12" s="42">
        <v>1</v>
      </c>
      <c r="K12" s="33">
        <v>999968</v>
      </c>
      <c r="L12" s="33">
        <v>0</v>
      </c>
      <c r="M12" s="33">
        <v>999968</v>
      </c>
      <c r="N12" s="34">
        <f>K12-M12-L12</f>
        <v>0</v>
      </c>
      <c r="O12" s="44">
        <f t="shared" si="0"/>
        <v>0</v>
      </c>
      <c r="P12" s="39" t="s">
        <v>65</v>
      </c>
      <c r="Q12" s="45">
        <v>4217035133</v>
      </c>
      <c r="R12" s="39" t="s">
        <v>66</v>
      </c>
    </row>
    <row r="13" spans="1:18" ht="136.5">
      <c r="A13" s="40" t="s">
        <v>10</v>
      </c>
      <c r="B13" s="30" t="s">
        <v>67</v>
      </c>
      <c r="C13" s="46">
        <v>4212032837</v>
      </c>
      <c r="D13" s="40" t="s">
        <v>68</v>
      </c>
      <c r="E13" s="28" t="s">
        <v>69</v>
      </c>
      <c r="F13" s="28" t="s">
        <v>46</v>
      </c>
      <c r="G13" s="30" t="s">
        <v>70</v>
      </c>
      <c r="H13" s="40" t="s">
        <v>63</v>
      </c>
      <c r="I13" s="40" t="s">
        <v>64</v>
      </c>
      <c r="J13" s="42">
        <v>1</v>
      </c>
      <c r="K13" s="33">
        <v>2999890</v>
      </c>
      <c r="L13" s="33">
        <v>0</v>
      </c>
      <c r="M13" s="33">
        <v>2913955</v>
      </c>
      <c r="N13" s="34">
        <f>K13-M13-L13</f>
        <v>85935</v>
      </c>
      <c r="O13" s="44">
        <f t="shared" si="0"/>
        <v>2.864605035517969</v>
      </c>
      <c r="P13" s="39" t="s">
        <v>65</v>
      </c>
      <c r="Q13" s="45">
        <v>4217035133</v>
      </c>
      <c r="R13" s="39" t="s">
        <v>66</v>
      </c>
    </row>
    <row r="14" spans="1:18" ht="63">
      <c r="A14" s="40" t="s">
        <v>30</v>
      </c>
      <c r="B14" s="41" t="s">
        <v>67</v>
      </c>
      <c r="C14" s="46">
        <v>4212032837</v>
      </c>
      <c r="D14" s="40" t="s">
        <v>68</v>
      </c>
      <c r="E14" s="28" t="s">
        <v>71</v>
      </c>
      <c r="F14" s="28" t="s">
        <v>46</v>
      </c>
      <c r="G14" s="41" t="s">
        <v>70</v>
      </c>
      <c r="H14" s="40" t="s">
        <v>72</v>
      </c>
      <c r="I14" s="40" t="s">
        <v>73</v>
      </c>
      <c r="J14" s="47">
        <v>0</v>
      </c>
      <c r="K14" s="33">
        <v>610117.2</v>
      </c>
      <c r="L14" s="33">
        <v>610117.2</v>
      </c>
      <c r="M14" s="34">
        <v>0</v>
      </c>
      <c r="N14" s="34">
        <v>0</v>
      </c>
      <c r="O14" s="44">
        <f t="shared" si="0"/>
        <v>0</v>
      </c>
      <c r="P14" s="48" t="s">
        <v>74</v>
      </c>
      <c r="Q14" s="49"/>
      <c r="R14" s="50"/>
    </row>
    <row r="15" spans="1:18" ht="12.75">
      <c r="A15" s="40"/>
      <c r="B15" s="41"/>
      <c r="C15" s="46"/>
      <c r="D15" s="40"/>
      <c r="E15" s="28"/>
      <c r="F15" s="28"/>
      <c r="G15" s="51" t="s">
        <v>75</v>
      </c>
      <c r="H15" s="52"/>
      <c r="I15" s="52"/>
      <c r="J15" s="53">
        <f>SUM(J10:J14)</f>
        <v>12</v>
      </c>
      <c r="K15" s="53">
        <f>SUM(K10:K14)</f>
        <v>6113213.2</v>
      </c>
      <c r="L15" s="53">
        <f>SUM(L10:L14)</f>
        <v>610117.2</v>
      </c>
      <c r="M15" s="53">
        <f>SUM(M10:M14)</f>
        <v>5335952.54</v>
      </c>
      <c r="N15" s="53">
        <f>SUM(N10:N14)</f>
        <v>167143.46000000008</v>
      </c>
      <c r="O15" s="54">
        <f t="shared" si="0"/>
        <v>2.7341343174486386</v>
      </c>
      <c r="P15" s="48"/>
      <c r="Q15" s="49"/>
      <c r="R15" s="50"/>
    </row>
    <row r="16" spans="1:18" ht="94.5">
      <c r="A16" s="40" t="s">
        <v>31</v>
      </c>
      <c r="B16" s="41" t="s">
        <v>76</v>
      </c>
      <c r="C16" s="55">
        <v>4235003631</v>
      </c>
      <c r="D16" s="27">
        <v>41354</v>
      </c>
      <c r="E16" s="28" t="s">
        <v>77</v>
      </c>
      <c r="F16" s="28" t="s">
        <v>46</v>
      </c>
      <c r="G16" s="26" t="s">
        <v>78</v>
      </c>
      <c r="H16" s="40" t="s">
        <v>79</v>
      </c>
      <c r="I16" s="40" t="s">
        <v>80</v>
      </c>
      <c r="J16" s="47">
        <v>4</v>
      </c>
      <c r="K16" s="34">
        <v>1043548.16</v>
      </c>
      <c r="L16" s="34">
        <v>0</v>
      </c>
      <c r="M16" s="56">
        <v>363499.43</v>
      </c>
      <c r="N16" s="34">
        <f>K16-M16-L16</f>
        <v>680048.73</v>
      </c>
      <c r="O16" s="44">
        <f t="shared" si="0"/>
        <v>65.16697130681538</v>
      </c>
      <c r="P16" s="36" t="s">
        <v>81</v>
      </c>
      <c r="Q16" s="40" t="s">
        <v>82</v>
      </c>
      <c r="R16" s="40" t="s">
        <v>83</v>
      </c>
    </row>
    <row r="17" spans="1:18" ht="136.5">
      <c r="A17" s="15" t="s">
        <v>84</v>
      </c>
      <c r="B17" s="41" t="s">
        <v>67</v>
      </c>
      <c r="C17" s="46">
        <v>4212032837</v>
      </c>
      <c r="D17" s="57">
        <v>41369</v>
      </c>
      <c r="E17" s="28" t="s">
        <v>85</v>
      </c>
      <c r="F17" s="28" t="s">
        <v>46</v>
      </c>
      <c r="G17" s="58" t="s">
        <v>86</v>
      </c>
      <c r="H17" s="59">
        <v>5050101</v>
      </c>
      <c r="I17" s="40" t="s">
        <v>64</v>
      </c>
      <c r="J17" s="59">
        <v>0</v>
      </c>
      <c r="K17" s="60" t="s">
        <v>87</v>
      </c>
      <c r="L17" s="60" t="s">
        <v>87</v>
      </c>
      <c r="M17" s="59" t="s">
        <v>88</v>
      </c>
      <c r="N17" s="59" t="s">
        <v>88</v>
      </c>
      <c r="O17" s="59" t="s">
        <v>88</v>
      </c>
      <c r="P17" s="59" t="s">
        <v>74</v>
      </c>
      <c r="Q17" s="61"/>
      <c r="R17" s="61"/>
    </row>
    <row r="18" spans="1:18" ht="52.5">
      <c r="A18" s="15" t="s">
        <v>89</v>
      </c>
      <c r="B18" s="15" t="s">
        <v>90</v>
      </c>
      <c r="C18" s="15" t="s">
        <v>91</v>
      </c>
      <c r="D18" s="57">
        <v>41381</v>
      </c>
      <c r="E18" s="28" t="s">
        <v>92</v>
      </c>
      <c r="F18" s="28" t="s">
        <v>46</v>
      </c>
      <c r="G18" s="59" t="s">
        <v>93</v>
      </c>
      <c r="H18" s="59">
        <v>4560382</v>
      </c>
      <c r="I18" s="40" t="s">
        <v>94</v>
      </c>
      <c r="J18" s="59">
        <v>4</v>
      </c>
      <c r="K18" s="60">
        <v>743402</v>
      </c>
      <c r="L18" s="59">
        <v>0</v>
      </c>
      <c r="M18" s="59">
        <v>406640.73</v>
      </c>
      <c r="N18" s="34">
        <f aca="true" t="shared" si="1" ref="N18:N38">K18-M18-L18</f>
        <v>336761.27</v>
      </c>
      <c r="O18" s="59" t="s">
        <v>95</v>
      </c>
      <c r="P18" s="59" t="s">
        <v>96</v>
      </c>
      <c r="Q18" s="41">
        <v>4223056773</v>
      </c>
      <c r="R18" s="59" t="s">
        <v>97</v>
      </c>
    </row>
    <row r="19" spans="1:18" ht="136.5">
      <c r="A19" s="62" t="s">
        <v>98</v>
      </c>
      <c r="B19" s="62" t="s">
        <v>67</v>
      </c>
      <c r="C19" s="62" t="s">
        <v>99</v>
      </c>
      <c r="D19" s="63">
        <v>41386</v>
      </c>
      <c r="E19" s="28" t="s">
        <v>100</v>
      </c>
      <c r="F19" s="28" t="s">
        <v>46</v>
      </c>
      <c r="G19" s="64" t="s">
        <v>86</v>
      </c>
      <c r="H19" s="64">
        <v>5050101</v>
      </c>
      <c r="I19" s="40" t="s">
        <v>64</v>
      </c>
      <c r="J19" s="64">
        <v>1</v>
      </c>
      <c r="K19" s="64">
        <v>610117.2</v>
      </c>
      <c r="L19" s="64">
        <v>0</v>
      </c>
      <c r="M19" s="64">
        <v>584365.5</v>
      </c>
      <c r="N19" s="34">
        <f t="shared" si="1"/>
        <v>25751.699999999953</v>
      </c>
      <c r="O19" s="35">
        <f aca="true" t="shared" si="2" ref="O19:O40">N19/K19*100</f>
        <v>4.220779220779213</v>
      </c>
      <c r="P19" s="64" t="s">
        <v>101</v>
      </c>
      <c r="Q19" s="64">
        <v>4205178899</v>
      </c>
      <c r="R19" s="40" t="s">
        <v>102</v>
      </c>
    </row>
    <row r="20" spans="1:18" ht="63">
      <c r="A20" s="62" t="s">
        <v>103</v>
      </c>
      <c r="B20" s="62" t="s">
        <v>59</v>
      </c>
      <c r="C20" s="62" t="s">
        <v>104</v>
      </c>
      <c r="D20" s="63">
        <v>41388</v>
      </c>
      <c r="E20" s="40" t="s">
        <v>105</v>
      </c>
      <c r="F20" s="40" t="s">
        <v>46</v>
      </c>
      <c r="G20" s="64" t="s">
        <v>106</v>
      </c>
      <c r="H20" s="64">
        <v>2423889</v>
      </c>
      <c r="I20" s="64" t="s">
        <v>107</v>
      </c>
      <c r="J20" s="64">
        <v>2</v>
      </c>
      <c r="K20" s="65">
        <v>604908</v>
      </c>
      <c r="L20" s="64">
        <v>0</v>
      </c>
      <c r="M20" s="66">
        <v>476975</v>
      </c>
      <c r="N20" s="34">
        <f t="shared" si="1"/>
        <v>127933</v>
      </c>
      <c r="O20" s="35">
        <f t="shared" si="2"/>
        <v>21.14916648482083</v>
      </c>
      <c r="P20" s="64" t="s">
        <v>108</v>
      </c>
      <c r="Q20" s="64">
        <v>4206017213</v>
      </c>
      <c r="R20" s="64" t="s">
        <v>109</v>
      </c>
    </row>
    <row r="21" spans="1:18" ht="42">
      <c r="A21" s="67" t="s">
        <v>110</v>
      </c>
      <c r="B21" s="67" t="s">
        <v>51</v>
      </c>
      <c r="C21" s="67" t="s">
        <v>111</v>
      </c>
      <c r="D21" s="68">
        <v>41401</v>
      </c>
      <c r="E21" s="40" t="s">
        <v>112</v>
      </c>
      <c r="F21" s="40" t="s">
        <v>46</v>
      </c>
      <c r="G21" s="58" t="s">
        <v>113</v>
      </c>
      <c r="H21" s="58">
        <v>4527361</v>
      </c>
      <c r="I21" s="58" t="s">
        <v>114</v>
      </c>
      <c r="J21" s="58">
        <v>2</v>
      </c>
      <c r="K21" s="69">
        <v>3835178</v>
      </c>
      <c r="L21" s="58">
        <v>0</v>
      </c>
      <c r="M21" s="69">
        <v>3816002.11</v>
      </c>
      <c r="N21" s="34">
        <f t="shared" si="1"/>
        <v>19175.89000000013</v>
      </c>
      <c r="O21" s="35">
        <f t="shared" si="2"/>
        <v>0.5000000000000034</v>
      </c>
      <c r="P21" s="58" t="s">
        <v>115</v>
      </c>
      <c r="Q21" s="58">
        <v>4205228211</v>
      </c>
      <c r="R21" s="58" t="s">
        <v>116</v>
      </c>
    </row>
    <row r="22" spans="1:18" ht="73.5">
      <c r="A22" s="67" t="s">
        <v>117</v>
      </c>
      <c r="B22" s="67" t="s">
        <v>118</v>
      </c>
      <c r="C22" s="67" t="s">
        <v>119</v>
      </c>
      <c r="D22" s="68">
        <v>41408</v>
      </c>
      <c r="E22" s="40" t="s">
        <v>120</v>
      </c>
      <c r="F22" s="40" t="s">
        <v>46</v>
      </c>
      <c r="G22" s="58" t="s">
        <v>121</v>
      </c>
      <c r="H22" s="58">
        <v>4527361</v>
      </c>
      <c r="I22" s="58" t="s">
        <v>114</v>
      </c>
      <c r="J22" s="58">
        <v>2</v>
      </c>
      <c r="K22" s="69">
        <v>6274925</v>
      </c>
      <c r="L22" s="58">
        <v>0</v>
      </c>
      <c r="M22" s="69">
        <v>6243550.37</v>
      </c>
      <c r="N22" s="34">
        <f t="shared" si="1"/>
        <v>31374.62999999989</v>
      </c>
      <c r="O22" s="35">
        <f t="shared" si="2"/>
        <v>0.5000000796822255</v>
      </c>
      <c r="P22" s="58" t="s">
        <v>122</v>
      </c>
      <c r="Q22" s="58">
        <v>4207003319</v>
      </c>
      <c r="R22" s="58" t="s">
        <v>123</v>
      </c>
    </row>
    <row r="23" spans="1:18" ht="84">
      <c r="A23" s="67" t="s">
        <v>124</v>
      </c>
      <c r="B23" s="67" t="s">
        <v>125</v>
      </c>
      <c r="C23" s="67" t="s">
        <v>126</v>
      </c>
      <c r="D23" s="68">
        <v>41409</v>
      </c>
      <c r="E23" s="40" t="s">
        <v>127</v>
      </c>
      <c r="F23" s="40" t="s">
        <v>46</v>
      </c>
      <c r="G23" s="58" t="s">
        <v>128</v>
      </c>
      <c r="H23" s="58">
        <v>4520127</v>
      </c>
      <c r="I23" s="58" t="s">
        <v>129</v>
      </c>
      <c r="J23" s="58">
        <v>15</v>
      </c>
      <c r="K23" s="69">
        <v>4385992</v>
      </c>
      <c r="L23" s="58">
        <v>0</v>
      </c>
      <c r="M23" s="70">
        <v>4342132</v>
      </c>
      <c r="N23" s="34">
        <f t="shared" si="1"/>
        <v>43860</v>
      </c>
      <c r="O23" s="35">
        <f t="shared" si="2"/>
        <v>1.0000018239887352</v>
      </c>
      <c r="P23" s="58" t="s">
        <v>130</v>
      </c>
      <c r="Q23" s="58">
        <v>4205044535</v>
      </c>
      <c r="R23" s="58" t="s">
        <v>131</v>
      </c>
    </row>
    <row r="24" spans="1:18" ht="115.5">
      <c r="A24" s="202" t="s">
        <v>132</v>
      </c>
      <c r="B24" s="67" t="s">
        <v>133</v>
      </c>
      <c r="C24" s="67" t="s">
        <v>134</v>
      </c>
      <c r="D24" s="68">
        <v>41414</v>
      </c>
      <c r="E24" s="40" t="s">
        <v>1221</v>
      </c>
      <c r="F24" s="40" t="s">
        <v>46</v>
      </c>
      <c r="G24" s="58" t="s">
        <v>136</v>
      </c>
      <c r="H24" s="58">
        <v>4528689</v>
      </c>
      <c r="I24" s="58" t="s">
        <v>137</v>
      </c>
      <c r="J24" s="58"/>
      <c r="K24" s="69">
        <v>4437030</v>
      </c>
      <c r="L24" s="69">
        <v>4437030</v>
      </c>
      <c r="M24" s="69"/>
      <c r="N24" s="58"/>
      <c r="O24" s="70"/>
      <c r="P24" s="34"/>
      <c r="Q24" s="35"/>
      <c r="R24" s="201" t="s">
        <v>355</v>
      </c>
    </row>
    <row r="25" spans="1:18" ht="115.5">
      <c r="A25" s="67" t="s">
        <v>138</v>
      </c>
      <c r="B25" s="67" t="s">
        <v>133</v>
      </c>
      <c r="C25" s="67" t="s">
        <v>134</v>
      </c>
      <c r="D25" s="68">
        <v>41414</v>
      </c>
      <c r="E25" s="40" t="s">
        <v>135</v>
      </c>
      <c r="F25" s="40" t="s">
        <v>46</v>
      </c>
      <c r="G25" s="58" t="s">
        <v>136</v>
      </c>
      <c r="H25" s="58">
        <v>4528689</v>
      </c>
      <c r="I25" s="58" t="s">
        <v>137</v>
      </c>
      <c r="J25" s="58">
        <v>13</v>
      </c>
      <c r="K25" s="69">
        <v>4437030</v>
      </c>
      <c r="L25" s="58">
        <v>0</v>
      </c>
      <c r="M25" s="69">
        <v>2539888.66</v>
      </c>
      <c r="N25" s="34">
        <f t="shared" si="1"/>
        <v>1897141.3399999999</v>
      </c>
      <c r="O25" s="35">
        <f t="shared" si="2"/>
        <v>42.75700953115034</v>
      </c>
      <c r="P25" s="58" t="s">
        <v>115</v>
      </c>
      <c r="Q25" s="58">
        <v>4205228211</v>
      </c>
      <c r="R25" s="58" t="s">
        <v>116</v>
      </c>
    </row>
    <row r="26" spans="1:18" ht="94.5">
      <c r="A26" s="67" t="s">
        <v>145</v>
      </c>
      <c r="B26" s="67" t="s">
        <v>76</v>
      </c>
      <c r="C26" s="67" t="s">
        <v>139</v>
      </c>
      <c r="D26" s="68">
        <v>41415</v>
      </c>
      <c r="E26" s="40" t="s">
        <v>140</v>
      </c>
      <c r="F26" s="40" t="s">
        <v>46</v>
      </c>
      <c r="G26" s="58" t="s">
        <v>141</v>
      </c>
      <c r="H26" s="58">
        <v>2914269</v>
      </c>
      <c r="I26" s="58" t="s">
        <v>142</v>
      </c>
      <c r="J26" s="58">
        <v>1</v>
      </c>
      <c r="K26" s="69">
        <v>954096.7</v>
      </c>
      <c r="L26" s="58">
        <v>0</v>
      </c>
      <c r="M26" s="58">
        <v>954096.7</v>
      </c>
      <c r="N26" s="34">
        <f t="shared" si="1"/>
        <v>0</v>
      </c>
      <c r="O26" s="35">
        <f t="shared" si="2"/>
        <v>0</v>
      </c>
      <c r="P26" s="58" t="s">
        <v>143</v>
      </c>
      <c r="Q26" s="58">
        <v>2222068740</v>
      </c>
      <c r="R26" s="58" t="s">
        <v>144</v>
      </c>
    </row>
    <row r="27" spans="1:18" ht="94.5">
      <c r="A27" s="67" t="s">
        <v>27</v>
      </c>
      <c r="B27" s="67" t="s">
        <v>76</v>
      </c>
      <c r="C27" s="67" t="s">
        <v>146</v>
      </c>
      <c r="D27" s="68">
        <v>41416</v>
      </c>
      <c r="E27" s="40" t="s">
        <v>147</v>
      </c>
      <c r="F27" s="40" t="s">
        <v>46</v>
      </c>
      <c r="G27" s="58" t="s">
        <v>148</v>
      </c>
      <c r="H27" s="58">
        <v>4530191</v>
      </c>
      <c r="I27" s="58" t="s">
        <v>149</v>
      </c>
      <c r="J27" s="58">
        <v>1</v>
      </c>
      <c r="K27" s="69">
        <v>936961</v>
      </c>
      <c r="L27" s="58">
        <v>0</v>
      </c>
      <c r="M27" s="69">
        <v>936961</v>
      </c>
      <c r="N27" s="34">
        <f t="shared" si="1"/>
        <v>0</v>
      </c>
      <c r="O27" s="35">
        <f t="shared" si="2"/>
        <v>0</v>
      </c>
      <c r="P27" s="58" t="s">
        <v>150</v>
      </c>
      <c r="Q27" s="58">
        <v>4212427497</v>
      </c>
      <c r="R27" s="40" t="s">
        <v>151</v>
      </c>
    </row>
    <row r="28" spans="1:18" ht="63">
      <c r="A28" s="71" t="s">
        <v>159</v>
      </c>
      <c r="B28" s="71" t="s">
        <v>152</v>
      </c>
      <c r="C28" s="71" t="s">
        <v>153</v>
      </c>
      <c r="D28" s="72">
        <v>41417</v>
      </c>
      <c r="E28" s="40" t="s">
        <v>154</v>
      </c>
      <c r="F28" s="40" t="s">
        <v>46</v>
      </c>
      <c r="G28" s="73" t="s">
        <v>155</v>
      </c>
      <c r="H28" s="73">
        <v>4520080</v>
      </c>
      <c r="I28" s="73" t="s">
        <v>156</v>
      </c>
      <c r="J28" s="73">
        <v>3</v>
      </c>
      <c r="K28" s="74">
        <v>55624470</v>
      </c>
      <c r="L28" s="73">
        <v>0</v>
      </c>
      <c r="M28" s="74">
        <v>55624470</v>
      </c>
      <c r="N28" s="34">
        <f t="shared" si="1"/>
        <v>0</v>
      </c>
      <c r="O28" s="35">
        <f t="shared" si="2"/>
        <v>0</v>
      </c>
      <c r="P28" s="73" t="s">
        <v>157</v>
      </c>
      <c r="Q28" s="71">
        <v>4205236131</v>
      </c>
      <c r="R28" s="73" t="s">
        <v>158</v>
      </c>
    </row>
    <row r="29" spans="1:18" ht="63">
      <c r="A29" s="67" t="s">
        <v>164</v>
      </c>
      <c r="B29" s="67" t="s">
        <v>160</v>
      </c>
      <c r="C29" s="67" t="s">
        <v>161</v>
      </c>
      <c r="D29" s="68">
        <v>41417</v>
      </c>
      <c r="E29" s="40" t="s">
        <v>162</v>
      </c>
      <c r="F29" s="40" t="s">
        <v>46</v>
      </c>
      <c r="G29" s="58" t="s">
        <v>163</v>
      </c>
      <c r="H29" s="58">
        <v>4530191</v>
      </c>
      <c r="I29" s="58" t="s">
        <v>149</v>
      </c>
      <c r="J29" s="58">
        <v>1</v>
      </c>
      <c r="K29" s="69">
        <v>735085</v>
      </c>
      <c r="L29" s="58">
        <v>0</v>
      </c>
      <c r="M29" s="69">
        <v>735085</v>
      </c>
      <c r="N29" s="34">
        <f t="shared" si="1"/>
        <v>0</v>
      </c>
      <c r="O29" s="35">
        <f t="shared" si="2"/>
        <v>0</v>
      </c>
      <c r="P29" s="58" t="s">
        <v>150</v>
      </c>
      <c r="Q29" s="58">
        <v>4212427497</v>
      </c>
      <c r="R29" s="40" t="s">
        <v>151</v>
      </c>
    </row>
    <row r="30" spans="1:18" ht="63">
      <c r="A30" s="67" t="s">
        <v>167</v>
      </c>
      <c r="B30" s="67" t="s">
        <v>118</v>
      </c>
      <c r="C30" s="67" t="s">
        <v>119</v>
      </c>
      <c r="D30" s="68">
        <v>41431</v>
      </c>
      <c r="E30" s="40" t="s">
        <v>165</v>
      </c>
      <c r="F30" s="40" t="s">
        <v>46</v>
      </c>
      <c r="G30" s="58" t="s">
        <v>166</v>
      </c>
      <c r="H30" s="58">
        <v>4530191</v>
      </c>
      <c r="I30" s="58" t="s">
        <v>149</v>
      </c>
      <c r="J30" s="58">
        <v>1</v>
      </c>
      <c r="K30" s="69">
        <v>751506</v>
      </c>
      <c r="L30" s="58">
        <v>0</v>
      </c>
      <c r="M30" s="69">
        <v>751506</v>
      </c>
      <c r="N30" s="34">
        <f t="shared" si="1"/>
        <v>0</v>
      </c>
      <c r="O30" s="35">
        <f t="shared" si="2"/>
        <v>0</v>
      </c>
      <c r="P30" s="58" t="s">
        <v>150</v>
      </c>
      <c r="Q30" s="58">
        <v>4212427497</v>
      </c>
      <c r="R30" s="40" t="s">
        <v>151</v>
      </c>
    </row>
    <row r="31" spans="1:18" ht="136.5">
      <c r="A31" s="67" t="s">
        <v>171</v>
      </c>
      <c r="B31" s="67" t="s">
        <v>67</v>
      </c>
      <c r="C31" s="67" t="s">
        <v>99</v>
      </c>
      <c r="D31" s="68">
        <v>41432</v>
      </c>
      <c r="E31" s="40" t="s">
        <v>168</v>
      </c>
      <c r="F31" s="40" t="s">
        <v>46</v>
      </c>
      <c r="G31" s="58" t="s">
        <v>169</v>
      </c>
      <c r="H31" s="58" t="s">
        <v>170</v>
      </c>
      <c r="I31" s="40" t="s">
        <v>64</v>
      </c>
      <c r="J31" s="58">
        <v>1</v>
      </c>
      <c r="K31" s="69">
        <v>2588409.9</v>
      </c>
      <c r="L31" s="58">
        <v>0</v>
      </c>
      <c r="M31" s="69">
        <v>2588409.9</v>
      </c>
      <c r="N31" s="34">
        <f t="shared" si="1"/>
        <v>0</v>
      </c>
      <c r="O31" s="35">
        <f t="shared" si="2"/>
        <v>0</v>
      </c>
      <c r="P31" s="58" t="s">
        <v>65</v>
      </c>
      <c r="Q31" s="58">
        <v>4217035133</v>
      </c>
      <c r="R31" s="39" t="s">
        <v>66</v>
      </c>
    </row>
    <row r="32" spans="1:18" ht="73.5">
      <c r="A32" s="67" t="s">
        <v>177</v>
      </c>
      <c r="B32" s="67" t="s">
        <v>125</v>
      </c>
      <c r="C32" s="67" t="s">
        <v>126</v>
      </c>
      <c r="D32" s="68">
        <v>41436</v>
      </c>
      <c r="E32" s="40" t="s">
        <v>172</v>
      </c>
      <c r="F32" s="40" t="s">
        <v>46</v>
      </c>
      <c r="G32" s="58" t="s">
        <v>173</v>
      </c>
      <c r="H32" s="58">
        <v>4527630</v>
      </c>
      <c r="I32" s="58" t="s">
        <v>174</v>
      </c>
      <c r="J32" s="58">
        <v>15</v>
      </c>
      <c r="K32" s="69">
        <v>2044852</v>
      </c>
      <c r="L32" s="58">
        <v>0</v>
      </c>
      <c r="M32" s="69">
        <v>2024403.48</v>
      </c>
      <c r="N32" s="34">
        <f t="shared" si="1"/>
        <v>20448.52000000002</v>
      </c>
      <c r="O32" s="35">
        <f t="shared" si="2"/>
        <v>1.0000000000000009</v>
      </c>
      <c r="P32" s="58" t="s">
        <v>175</v>
      </c>
      <c r="Q32" s="58">
        <v>4205264788</v>
      </c>
      <c r="R32" s="58" t="s">
        <v>176</v>
      </c>
    </row>
    <row r="33" spans="1:18" ht="42">
      <c r="A33" s="67" t="s">
        <v>184</v>
      </c>
      <c r="B33" s="67" t="s">
        <v>118</v>
      </c>
      <c r="C33" s="67" t="s">
        <v>119</v>
      </c>
      <c r="D33" s="68">
        <v>41436</v>
      </c>
      <c r="E33" s="40" t="s">
        <v>178</v>
      </c>
      <c r="F33" s="40" t="s">
        <v>46</v>
      </c>
      <c r="G33" s="58" t="s">
        <v>179</v>
      </c>
      <c r="H33" s="58">
        <v>4527315</v>
      </c>
      <c r="I33" s="58" t="s">
        <v>180</v>
      </c>
      <c r="J33" s="58">
        <v>1</v>
      </c>
      <c r="K33" s="69">
        <v>2117298</v>
      </c>
      <c r="L33" s="58">
        <v>0</v>
      </c>
      <c r="M33" s="69">
        <v>1819827</v>
      </c>
      <c r="N33" s="34">
        <f t="shared" si="1"/>
        <v>297471</v>
      </c>
      <c r="O33" s="35">
        <f t="shared" si="2"/>
        <v>14.04955750206159</v>
      </c>
      <c r="P33" s="58" t="s">
        <v>181</v>
      </c>
      <c r="Q33" s="67" t="s">
        <v>182</v>
      </c>
      <c r="R33" s="40" t="s">
        <v>183</v>
      </c>
    </row>
    <row r="34" spans="1:18" ht="63">
      <c r="A34" s="67" t="s">
        <v>191</v>
      </c>
      <c r="B34" s="67" t="s">
        <v>185</v>
      </c>
      <c r="C34" s="67" t="s">
        <v>186</v>
      </c>
      <c r="D34" s="68">
        <v>41439</v>
      </c>
      <c r="E34" s="40" t="s">
        <v>187</v>
      </c>
      <c r="F34" s="40" t="s">
        <v>46</v>
      </c>
      <c r="G34" s="58" t="s">
        <v>188</v>
      </c>
      <c r="H34" s="58">
        <v>4530050</v>
      </c>
      <c r="I34" s="58" t="s">
        <v>189</v>
      </c>
      <c r="J34" s="58">
        <v>0</v>
      </c>
      <c r="K34" s="69">
        <v>623696</v>
      </c>
      <c r="L34" s="69">
        <v>623696</v>
      </c>
      <c r="M34" s="58">
        <v>0</v>
      </c>
      <c r="N34" s="34">
        <f t="shared" si="1"/>
        <v>0</v>
      </c>
      <c r="O34" s="35">
        <f t="shared" si="2"/>
        <v>0</v>
      </c>
      <c r="P34" s="58" t="s">
        <v>190</v>
      </c>
      <c r="Q34" s="58">
        <v>0</v>
      </c>
      <c r="R34" s="58"/>
    </row>
    <row r="35" spans="1:18" ht="42">
      <c r="A35" s="67" t="s">
        <v>199</v>
      </c>
      <c r="B35" s="67" t="s">
        <v>192</v>
      </c>
      <c r="C35" s="67" t="s">
        <v>193</v>
      </c>
      <c r="D35" s="68">
        <v>41439</v>
      </c>
      <c r="E35" s="40" t="s">
        <v>194</v>
      </c>
      <c r="F35" s="40" t="s">
        <v>46</v>
      </c>
      <c r="G35" s="58" t="s">
        <v>195</v>
      </c>
      <c r="H35" s="58">
        <v>4528812</v>
      </c>
      <c r="I35" s="58" t="s">
        <v>196</v>
      </c>
      <c r="J35" s="58">
        <v>5</v>
      </c>
      <c r="K35" s="69">
        <v>672898</v>
      </c>
      <c r="L35" s="58">
        <v>0</v>
      </c>
      <c r="M35" s="69">
        <v>652711.06</v>
      </c>
      <c r="N35" s="58">
        <f t="shared" si="1"/>
        <v>20186.939999999944</v>
      </c>
      <c r="O35" s="58">
        <f t="shared" si="2"/>
        <v>2.9999999999999916</v>
      </c>
      <c r="P35" s="58" t="s">
        <v>197</v>
      </c>
      <c r="Q35" s="58">
        <v>4205196714</v>
      </c>
      <c r="R35" s="58" t="s">
        <v>198</v>
      </c>
    </row>
    <row r="36" spans="1:18" ht="136.5">
      <c r="A36" s="67" t="s">
        <v>202</v>
      </c>
      <c r="B36" s="67" t="s">
        <v>59</v>
      </c>
      <c r="C36" s="67" t="s">
        <v>104</v>
      </c>
      <c r="D36" s="68">
        <v>41439</v>
      </c>
      <c r="E36" s="40" t="s">
        <v>200</v>
      </c>
      <c r="F36" s="40" t="s">
        <v>46</v>
      </c>
      <c r="G36" s="58" t="s">
        <v>201</v>
      </c>
      <c r="H36" s="58" t="s">
        <v>170</v>
      </c>
      <c r="I36" s="40" t="s">
        <v>64</v>
      </c>
      <c r="J36" s="58">
        <v>1</v>
      </c>
      <c r="K36" s="69">
        <v>749692</v>
      </c>
      <c r="L36" s="58">
        <v>0</v>
      </c>
      <c r="M36" s="69">
        <v>749692</v>
      </c>
      <c r="N36" s="58">
        <f t="shared" si="1"/>
        <v>0</v>
      </c>
      <c r="O36" s="58">
        <f t="shared" si="2"/>
        <v>0</v>
      </c>
      <c r="P36" s="58" t="s">
        <v>65</v>
      </c>
      <c r="Q36" s="58">
        <v>4217035133</v>
      </c>
      <c r="R36" s="39" t="s">
        <v>66</v>
      </c>
    </row>
    <row r="37" spans="1:18" ht="123.75">
      <c r="A37" s="67" t="s">
        <v>206</v>
      </c>
      <c r="B37" s="82" t="s">
        <v>118</v>
      </c>
      <c r="C37" s="82" t="s">
        <v>119</v>
      </c>
      <c r="D37" s="68">
        <v>41442</v>
      </c>
      <c r="E37" s="40" t="s">
        <v>1222</v>
      </c>
      <c r="F37" s="40" t="s">
        <v>46</v>
      </c>
      <c r="G37" s="203" t="s">
        <v>1223</v>
      </c>
      <c r="H37" s="58">
        <v>4527611</v>
      </c>
      <c r="I37" s="58" t="s">
        <v>1224</v>
      </c>
      <c r="J37" s="58"/>
      <c r="K37" s="69">
        <v>4076512</v>
      </c>
      <c r="L37" s="69">
        <v>4076512</v>
      </c>
      <c r="M37" s="69"/>
      <c r="N37" s="58"/>
      <c r="O37" s="69"/>
      <c r="P37" s="58"/>
      <c r="Q37" s="58"/>
      <c r="R37" s="201" t="s">
        <v>355</v>
      </c>
    </row>
    <row r="38" spans="1:18" ht="42">
      <c r="A38" s="67" t="s">
        <v>212</v>
      </c>
      <c r="B38" s="67" t="s">
        <v>185</v>
      </c>
      <c r="C38" s="67" t="s">
        <v>186</v>
      </c>
      <c r="D38" s="68">
        <v>41443</v>
      </c>
      <c r="E38" s="40" t="s">
        <v>203</v>
      </c>
      <c r="F38" s="40" t="s">
        <v>46</v>
      </c>
      <c r="G38" s="58" t="s">
        <v>204</v>
      </c>
      <c r="H38" s="58">
        <v>4527315</v>
      </c>
      <c r="I38" s="58" t="s">
        <v>180</v>
      </c>
      <c r="J38" s="58">
        <v>2</v>
      </c>
      <c r="K38" s="69">
        <v>2075069</v>
      </c>
      <c r="L38" s="58">
        <v>0</v>
      </c>
      <c r="M38" s="69">
        <v>2064693.65</v>
      </c>
      <c r="N38" s="58">
        <f t="shared" si="1"/>
        <v>10375.350000000093</v>
      </c>
      <c r="O38" s="58">
        <f t="shared" si="2"/>
        <v>0.5000002409558474</v>
      </c>
      <c r="P38" s="58" t="s">
        <v>181</v>
      </c>
      <c r="Q38" s="67" t="s">
        <v>182</v>
      </c>
      <c r="R38" s="40" t="s">
        <v>183</v>
      </c>
    </row>
    <row r="39" spans="1:18" ht="123.75">
      <c r="A39" s="67" t="s">
        <v>216</v>
      </c>
      <c r="B39" s="67" t="s">
        <v>185</v>
      </c>
      <c r="C39" s="67" t="s">
        <v>193</v>
      </c>
      <c r="D39" s="68">
        <v>41444</v>
      </c>
      <c r="E39" s="40" t="s">
        <v>1225</v>
      </c>
      <c r="F39" s="40" t="s">
        <v>46</v>
      </c>
      <c r="G39" s="203" t="s">
        <v>1226</v>
      </c>
      <c r="H39" s="58">
        <v>4527611</v>
      </c>
      <c r="I39" s="58" t="s">
        <v>1224</v>
      </c>
      <c r="J39" s="58"/>
      <c r="K39" s="69">
        <v>21933600</v>
      </c>
      <c r="L39" s="69">
        <v>21933600</v>
      </c>
      <c r="M39" s="69"/>
      <c r="N39" s="58"/>
      <c r="O39" s="69"/>
      <c r="P39" s="58"/>
      <c r="Q39" s="58"/>
      <c r="R39" s="73" t="s">
        <v>355</v>
      </c>
    </row>
    <row r="40" spans="1:18" ht="24">
      <c r="A40" s="67"/>
      <c r="B40" s="75"/>
      <c r="C40" s="75"/>
      <c r="D40" s="76"/>
      <c r="E40" s="77"/>
      <c r="F40" s="77"/>
      <c r="G40" s="78" t="s">
        <v>205</v>
      </c>
      <c r="H40" s="79"/>
      <c r="I40" s="79"/>
      <c r="J40" s="80">
        <f>SUM(J15:J39)</f>
        <v>87</v>
      </c>
      <c r="K40" s="80">
        <f>SUM(K15:K39)</f>
        <v>128369489.16000001</v>
      </c>
      <c r="L40" s="80">
        <f>SUM(L15:L39)</f>
        <v>31680955.2</v>
      </c>
      <c r="M40" s="80">
        <f>SUM(M15:M39)</f>
        <v>93010862.13000001</v>
      </c>
      <c r="N40" s="80">
        <f>K40-L40-M40</f>
        <v>3677671.829999998</v>
      </c>
      <c r="O40" s="204">
        <f t="shared" si="2"/>
        <v>2.8649111670267224</v>
      </c>
      <c r="P40" s="61"/>
      <c r="Q40" s="61"/>
      <c r="R40" s="61"/>
    </row>
    <row r="41" spans="1:18" ht="73.5">
      <c r="A41" s="67" t="s">
        <v>221</v>
      </c>
      <c r="B41" s="67" t="s">
        <v>118</v>
      </c>
      <c r="C41" s="67" t="s">
        <v>119</v>
      </c>
      <c r="D41" s="68">
        <v>41449</v>
      </c>
      <c r="E41" s="40" t="s">
        <v>207</v>
      </c>
      <c r="F41" s="40" t="s">
        <v>46</v>
      </c>
      <c r="G41" s="58" t="s">
        <v>208</v>
      </c>
      <c r="H41" s="58">
        <v>4560615</v>
      </c>
      <c r="I41" s="58" t="s">
        <v>209</v>
      </c>
      <c r="J41" s="73">
        <v>1</v>
      </c>
      <c r="K41" s="222">
        <v>4076512</v>
      </c>
      <c r="L41" s="222">
        <v>0</v>
      </c>
      <c r="M41" s="222">
        <v>4076512</v>
      </c>
      <c r="N41" s="222">
        <f aca="true" t="shared" si="3" ref="N41:N104">K41-M41-L41</f>
        <v>0</v>
      </c>
      <c r="O41" s="73">
        <f aca="true" t="shared" si="4" ref="O41:O53">N41/K41*100</f>
        <v>0</v>
      </c>
      <c r="P41" s="73" t="s">
        <v>210</v>
      </c>
      <c r="Q41" s="73">
        <v>4205248698</v>
      </c>
      <c r="R41" s="73" t="s">
        <v>211</v>
      </c>
    </row>
    <row r="42" spans="1:18" ht="73.5">
      <c r="A42" s="67" t="s">
        <v>226</v>
      </c>
      <c r="B42" s="67" t="s">
        <v>185</v>
      </c>
      <c r="C42" s="67" t="s">
        <v>186</v>
      </c>
      <c r="D42" s="68">
        <v>41449</v>
      </c>
      <c r="E42" s="40" t="s">
        <v>213</v>
      </c>
      <c r="F42" s="40" t="s">
        <v>46</v>
      </c>
      <c r="G42" s="58" t="s">
        <v>214</v>
      </c>
      <c r="H42" s="81" t="s">
        <v>215</v>
      </c>
      <c r="I42" s="58" t="s">
        <v>209</v>
      </c>
      <c r="J42" s="73">
        <v>1</v>
      </c>
      <c r="K42" s="222">
        <v>21933600</v>
      </c>
      <c r="L42" s="222"/>
      <c r="M42" s="222">
        <v>21933600</v>
      </c>
      <c r="N42" s="222">
        <f t="shared" si="3"/>
        <v>0</v>
      </c>
      <c r="O42" s="58">
        <f t="shared" si="4"/>
        <v>0</v>
      </c>
      <c r="P42" s="73" t="s">
        <v>210</v>
      </c>
      <c r="Q42" s="73">
        <v>4205248698</v>
      </c>
      <c r="R42" s="73" t="s">
        <v>211</v>
      </c>
    </row>
    <row r="43" spans="1:18" ht="84">
      <c r="A43" s="67" t="s">
        <v>232</v>
      </c>
      <c r="B43" s="67" t="s">
        <v>192</v>
      </c>
      <c r="C43" s="67" t="s">
        <v>193</v>
      </c>
      <c r="D43" s="68">
        <v>41458</v>
      </c>
      <c r="E43" s="40" t="s">
        <v>217</v>
      </c>
      <c r="F43" s="40" t="s">
        <v>46</v>
      </c>
      <c r="G43" s="58" t="s">
        <v>218</v>
      </c>
      <c r="H43" s="58">
        <v>4520127</v>
      </c>
      <c r="I43" s="58" t="s">
        <v>129</v>
      </c>
      <c r="J43" s="73">
        <v>8</v>
      </c>
      <c r="K43" s="222">
        <v>424565</v>
      </c>
      <c r="L43" s="222">
        <v>0</v>
      </c>
      <c r="M43" s="222">
        <v>343897.46</v>
      </c>
      <c r="N43" s="222">
        <f t="shared" si="3"/>
        <v>80667.53999999998</v>
      </c>
      <c r="O43" s="73">
        <f t="shared" si="4"/>
        <v>19.000044751687014</v>
      </c>
      <c r="P43" s="73" t="s">
        <v>219</v>
      </c>
      <c r="Q43" s="73">
        <v>4205234776</v>
      </c>
      <c r="R43" s="73" t="s">
        <v>220</v>
      </c>
    </row>
    <row r="44" spans="1:18" ht="42">
      <c r="A44" s="82" t="s">
        <v>239</v>
      </c>
      <c r="B44" s="82" t="s">
        <v>118</v>
      </c>
      <c r="C44" s="67" t="s">
        <v>119</v>
      </c>
      <c r="D44" s="83">
        <v>41467</v>
      </c>
      <c r="E44" s="40" t="s">
        <v>222</v>
      </c>
      <c r="F44" s="40" t="s">
        <v>46</v>
      </c>
      <c r="G44" s="84" t="s">
        <v>223</v>
      </c>
      <c r="H44" s="84">
        <v>4529010</v>
      </c>
      <c r="I44" s="84" t="s">
        <v>224</v>
      </c>
      <c r="J44" s="84">
        <v>9</v>
      </c>
      <c r="K44" s="220">
        <v>1082065</v>
      </c>
      <c r="L44" s="220">
        <v>0</v>
      </c>
      <c r="M44" s="220">
        <v>903524.11</v>
      </c>
      <c r="N44" s="222">
        <f t="shared" si="3"/>
        <v>178540.89</v>
      </c>
      <c r="O44" s="84">
        <f t="shared" si="4"/>
        <v>16.50001524862185</v>
      </c>
      <c r="P44" s="84" t="s">
        <v>225</v>
      </c>
      <c r="Q44" s="84">
        <v>4205224961</v>
      </c>
      <c r="R44" s="84"/>
    </row>
    <row r="45" spans="1:18" ht="52.5">
      <c r="A45" s="82" t="s">
        <v>244</v>
      </c>
      <c r="B45" s="82" t="s">
        <v>227</v>
      </c>
      <c r="C45" s="82" t="s">
        <v>228</v>
      </c>
      <c r="D45" s="83">
        <v>41467</v>
      </c>
      <c r="E45" s="40" t="s">
        <v>229</v>
      </c>
      <c r="F45" s="40" t="s">
        <v>46</v>
      </c>
      <c r="G45" s="84" t="s">
        <v>230</v>
      </c>
      <c r="H45" s="84">
        <v>4527315</v>
      </c>
      <c r="I45" s="84" t="s">
        <v>180</v>
      </c>
      <c r="J45" s="84">
        <v>1</v>
      </c>
      <c r="K45" s="220">
        <v>1145302</v>
      </c>
      <c r="L45" s="220">
        <v>0</v>
      </c>
      <c r="M45" s="220">
        <v>1089192</v>
      </c>
      <c r="N45" s="222">
        <f t="shared" si="3"/>
        <v>56110</v>
      </c>
      <c r="O45" s="84">
        <f t="shared" si="4"/>
        <v>4.899144505117428</v>
      </c>
      <c r="P45" s="84" t="s">
        <v>181</v>
      </c>
      <c r="Q45" s="81" t="s">
        <v>182</v>
      </c>
      <c r="R45" s="84" t="s">
        <v>231</v>
      </c>
    </row>
    <row r="46" spans="1:18" ht="73.5">
      <c r="A46" s="82" t="s">
        <v>250</v>
      </c>
      <c r="B46" s="82" t="s">
        <v>67</v>
      </c>
      <c r="C46" s="82" t="s">
        <v>99</v>
      </c>
      <c r="D46" s="83">
        <v>41472</v>
      </c>
      <c r="E46" s="40" t="s">
        <v>233</v>
      </c>
      <c r="F46" s="40" t="s">
        <v>46</v>
      </c>
      <c r="G46" s="84" t="s">
        <v>234</v>
      </c>
      <c r="H46" s="84">
        <v>3430193</v>
      </c>
      <c r="I46" s="84" t="s">
        <v>235</v>
      </c>
      <c r="J46" s="84">
        <v>1</v>
      </c>
      <c r="K46" s="220">
        <v>738027</v>
      </c>
      <c r="L46" s="220">
        <v>0</v>
      </c>
      <c r="M46" s="220">
        <v>738027</v>
      </c>
      <c r="N46" s="222">
        <f t="shared" si="3"/>
        <v>0</v>
      </c>
      <c r="O46" s="84">
        <f t="shared" si="4"/>
        <v>0</v>
      </c>
      <c r="P46" s="84" t="s">
        <v>236</v>
      </c>
      <c r="Q46" s="81" t="s">
        <v>237</v>
      </c>
      <c r="R46" s="84" t="s">
        <v>238</v>
      </c>
    </row>
    <row r="47" spans="1:18" ht="94.5">
      <c r="A47" s="82" t="s">
        <v>255</v>
      </c>
      <c r="B47" s="82" t="s">
        <v>76</v>
      </c>
      <c r="C47" s="82" t="s">
        <v>139</v>
      </c>
      <c r="D47" s="83">
        <v>41485</v>
      </c>
      <c r="E47" s="40" t="s">
        <v>240</v>
      </c>
      <c r="F47" s="40" t="s">
        <v>46</v>
      </c>
      <c r="G47" s="84" t="s">
        <v>241</v>
      </c>
      <c r="H47" s="84">
        <v>4530191</v>
      </c>
      <c r="I47" s="84" t="s">
        <v>149</v>
      </c>
      <c r="J47" s="84">
        <v>1</v>
      </c>
      <c r="K47" s="220">
        <v>499999</v>
      </c>
      <c r="L47" s="220">
        <v>0</v>
      </c>
      <c r="M47" s="220">
        <v>499999</v>
      </c>
      <c r="N47" s="222">
        <f t="shared" si="3"/>
        <v>0</v>
      </c>
      <c r="O47" s="84">
        <f t="shared" si="4"/>
        <v>0</v>
      </c>
      <c r="P47" s="84" t="s">
        <v>150</v>
      </c>
      <c r="Q47" s="81" t="s">
        <v>242</v>
      </c>
      <c r="R47" s="84" t="s">
        <v>243</v>
      </c>
    </row>
    <row r="48" spans="1:18" ht="94.5">
      <c r="A48" s="82" t="s">
        <v>262</v>
      </c>
      <c r="B48" s="82" t="s">
        <v>76</v>
      </c>
      <c r="C48" s="82" t="s">
        <v>139</v>
      </c>
      <c r="D48" s="83">
        <v>41491</v>
      </c>
      <c r="E48" s="40" t="s">
        <v>245</v>
      </c>
      <c r="F48" s="40" t="s">
        <v>46</v>
      </c>
      <c r="G48" s="84" t="s">
        <v>246</v>
      </c>
      <c r="H48" s="84">
        <v>4530191</v>
      </c>
      <c r="I48" s="84" t="s">
        <v>149</v>
      </c>
      <c r="J48" s="84">
        <v>1</v>
      </c>
      <c r="K48" s="220">
        <v>248606</v>
      </c>
      <c r="L48" s="220">
        <v>0</v>
      </c>
      <c r="M48" s="220">
        <v>248606</v>
      </c>
      <c r="N48" s="222">
        <f t="shared" si="3"/>
        <v>0</v>
      </c>
      <c r="O48" s="84">
        <f t="shared" si="4"/>
        <v>0</v>
      </c>
      <c r="P48" s="84" t="s">
        <v>247</v>
      </c>
      <c r="Q48" s="81" t="s">
        <v>248</v>
      </c>
      <c r="R48" s="84" t="s">
        <v>249</v>
      </c>
    </row>
    <row r="49" spans="1:18" ht="63">
      <c r="A49" s="82" t="s">
        <v>265</v>
      </c>
      <c r="B49" s="82" t="s">
        <v>185</v>
      </c>
      <c r="C49" s="82" t="s">
        <v>186</v>
      </c>
      <c r="D49" s="83">
        <v>41493</v>
      </c>
      <c r="E49" s="40" t="s">
        <v>251</v>
      </c>
      <c r="F49" s="40" t="s">
        <v>46</v>
      </c>
      <c r="G49" s="84" t="s">
        <v>188</v>
      </c>
      <c r="H49" s="84">
        <v>4530050</v>
      </c>
      <c r="I49" s="84" t="s">
        <v>189</v>
      </c>
      <c r="J49" s="84">
        <v>2</v>
      </c>
      <c r="K49" s="220">
        <v>688000</v>
      </c>
      <c r="L49" s="220">
        <v>0</v>
      </c>
      <c r="M49" s="220">
        <v>578360</v>
      </c>
      <c r="N49" s="222">
        <f t="shared" si="3"/>
        <v>109640</v>
      </c>
      <c r="O49" s="84">
        <f t="shared" si="4"/>
        <v>15.936046511627907</v>
      </c>
      <c r="P49" s="84" t="s">
        <v>252</v>
      </c>
      <c r="Q49" s="81" t="s">
        <v>253</v>
      </c>
      <c r="R49" s="84" t="s">
        <v>254</v>
      </c>
    </row>
    <row r="50" spans="1:18" ht="52.5">
      <c r="A50" s="82" t="s">
        <v>267</v>
      </c>
      <c r="B50" s="82" t="s">
        <v>118</v>
      </c>
      <c r="C50" s="82" t="s">
        <v>119</v>
      </c>
      <c r="D50" s="83">
        <v>41494</v>
      </c>
      <c r="E50" s="40" t="s">
        <v>256</v>
      </c>
      <c r="F50" s="40" t="s">
        <v>46</v>
      </c>
      <c r="G50" s="84" t="s">
        <v>257</v>
      </c>
      <c r="H50" s="84">
        <v>4520100</v>
      </c>
      <c r="I50" s="84" t="s">
        <v>258</v>
      </c>
      <c r="J50" s="84">
        <v>4</v>
      </c>
      <c r="K50" s="224" t="s">
        <v>259</v>
      </c>
      <c r="L50" s="220">
        <v>0</v>
      </c>
      <c r="M50" s="220">
        <v>376870.18</v>
      </c>
      <c r="N50" s="222">
        <f t="shared" si="3"/>
        <v>1893.820000000007</v>
      </c>
      <c r="O50" s="84">
        <f t="shared" si="4"/>
        <v>0.5000000000000018</v>
      </c>
      <c r="P50" s="84" t="s">
        <v>225</v>
      </c>
      <c r="Q50" s="81" t="s">
        <v>260</v>
      </c>
      <c r="R50" s="84" t="s">
        <v>261</v>
      </c>
    </row>
    <row r="51" spans="1:18" ht="73.5">
      <c r="A51" s="82" t="s">
        <v>271</v>
      </c>
      <c r="B51" s="82" t="s">
        <v>118</v>
      </c>
      <c r="C51" s="82" t="s">
        <v>119</v>
      </c>
      <c r="D51" s="83">
        <v>41498</v>
      </c>
      <c r="E51" s="40" t="s">
        <v>263</v>
      </c>
      <c r="F51" s="40" t="s">
        <v>46</v>
      </c>
      <c r="G51" s="84" t="s">
        <v>208</v>
      </c>
      <c r="H51" s="84">
        <v>4560615</v>
      </c>
      <c r="I51" s="84" t="s">
        <v>209</v>
      </c>
      <c r="J51" s="84">
        <v>1</v>
      </c>
      <c r="K51" s="220">
        <v>2716090</v>
      </c>
      <c r="L51" s="220">
        <v>0</v>
      </c>
      <c r="M51" s="220">
        <v>2431640</v>
      </c>
      <c r="N51" s="222">
        <f t="shared" si="3"/>
        <v>284450</v>
      </c>
      <c r="O51" s="84">
        <f t="shared" si="4"/>
        <v>10.472775202589016</v>
      </c>
      <c r="P51" s="84" t="s">
        <v>210</v>
      </c>
      <c r="Q51" s="81" t="s">
        <v>264</v>
      </c>
      <c r="R51" s="84" t="s">
        <v>211</v>
      </c>
    </row>
    <row r="52" spans="1:18" ht="73.5">
      <c r="A52" s="82" t="s">
        <v>275</v>
      </c>
      <c r="B52" s="82" t="s">
        <v>118</v>
      </c>
      <c r="C52" s="82" t="s">
        <v>119</v>
      </c>
      <c r="D52" s="83">
        <v>41498</v>
      </c>
      <c r="E52" s="40" t="s">
        <v>266</v>
      </c>
      <c r="F52" s="40" t="s">
        <v>46</v>
      </c>
      <c r="G52" s="84" t="s">
        <v>208</v>
      </c>
      <c r="H52" s="84">
        <v>4560615</v>
      </c>
      <c r="I52" s="84" t="s">
        <v>209</v>
      </c>
      <c r="J52" s="84">
        <v>1</v>
      </c>
      <c r="K52" s="220">
        <v>1152320</v>
      </c>
      <c r="L52" s="220">
        <v>0</v>
      </c>
      <c r="M52" s="220">
        <v>1031640</v>
      </c>
      <c r="N52" s="222">
        <f t="shared" si="3"/>
        <v>120680</v>
      </c>
      <c r="O52" s="84">
        <f t="shared" si="4"/>
        <v>10.472785337406275</v>
      </c>
      <c r="P52" s="84" t="s">
        <v>210</v>
      </c>
      <c r="Q52" s="81" t="s">
        <v>264</v>
      </c>
      <c r="R52" s="84" t="s">
        <v>211</v>
      </c>
    </row>
    <row r="53" spans="1:18" ht="52.5">
      <c r="A53" s="82" t="s">
        <v>278</v>
      </c>
      <c r="B53" s="82" t="s">
        <v>118</v>
      </c>
      <c r="C53" s="82" t="s">
        <v>119</v>
      </c>
      <c r="D53" s="83">
        <v>41501</v>
      </c>
      <c r="E53" s="40" t="s">
        <v>268</v>
      </c>
      <c r="F53" s="40" t="s">
        <v>46</v>
      </c>
      <c r="G53" s="84" t="s">
        <v>269</v>
      </c>
      <c r="H53" s="84">
        <v>4530191</v>
      </c>
      <c r="I53" s="84" t="s">
        <v>149</v>
      </c>
      <c r="J53" s="84">
        <v>0</v>
      </c>
      <c r="K53" s="220">
        <v>905545</v>
      </c>
      <c r="L53" s="220">
        <v>905545</v>
      </c>
      <c r="M53" s="220">
        <v>0</v>
      </c>
      <c r="N53" s="222">
        <f t="shared" si="3"/>
        <v>0</v>
      </c>
      <c r="O53" s="84">
        <f t="shared" si="4"/>
        <v>0</v>
      </c>
      <c r="P53" s="84" t="s">
        <v>190</v>
      </c>
      <c r="Q53" s="81" t="s">
        <v>270</v>
      </c>
      <c r="R53" s="84">
        <v>0</v>
      </c>
    </row>
    <row r="54" spans="1:18" ht="42">
      <c r="A54" s="82" t="s">
        <v>280</v>
      </c>
      <c r="B54" s="82" t="s">
        <v>118</v>
      </c>
      <c r="C54" s="82" t="s">
        <v>119</v>
      </c>
      <c r="D54" s="83">
        <v>41507</v>
      </c>
      <c r="E54" s="40" t="s">
        <v>272</v>
      </c>
      <c r="F54" s="40" t="s">
        <v>46</v>
      </c>
      <c r="G54" s="84" t="s">
        <v>273</v>
      </c>
      <c r="H54" s="84">
        <v>4540030</v>
      </c>
      <c r="I54" s="84" t="s">
        <v>274</v>
      </c>
      <c r="J54" s="84">
        <v>0</v>
      </c>
      <c r="K54" s="220">
        <v>2897050</v>
      </c>
      <c r="L54" s="220">
        <v>2897050</v>
      </c>
      <c r="M54" s="220">
        <v>0</v>
      </c>
      <c r="N54" s="222">
        <f t="shared" si="3"/>
        <v>0</v>
      </c>
      <c r="O54" s="84">
        <v>0</v>
      </c>
      <c r="P54" s="84" t="s">
        <v>190</v>
      </c>
      <c r="Q54" s="81" t="s">
        <v>270</v>
      </c>
      <c r="R54" s="84">
        <v>0</v>
      </c>
    </row>
    <row r="55" spans="1:18" ht="52.5">
      <c r="A55" s="82" t="s">
        <v>283</v>
      </c>
      <c r="B55" s="82" t="s">
        <v>118</v>
      </c>
      <c r="C55" s="82" t="s">
        <v>119</v>
      </c>
      <c r="D55" s="83">
        <v>41508</v>
      </c>
      <c r="E55" s="40" t="s">
        <v>276</v>
      </c>
      <c r="F55" s="40" t="s">
        <v>46</v>
      </c>
      <c r="G55" s="84" t="s">
        <v>277</v>
      </c>
      <c r="H55" s="84">
        <v>2914269</v>
      </c>
      <c r="I55" s="84" t="s">
        <v>142</v>
      </c>
      <c r="J55" s="84">
        <v>0</v>
      </c>
      <c r="K55" s="220">
        <v>960500</v>
      </c>
      <c r="L55" s="220">
        <v>960500</v>
      </c>
      <c r="M55" s="220">
        <v>0</v>
      </c>
      <c r="N55" s="222">
        <f t="shared" si="3"/>
        <v>0</v>
      </c>
      <c r="O55" s="84">
        <v>0</v>
      </c>
      <c r="P55" s="84" t="s">
        <v>190</v>
      </c>
      <c r="Q55" s="81" t="s">
        <v>270</v>
      </c>
      <c r="R55" s="84">
        <v>0</v>
      </c>
    </row>
    <row r="56" spans="1:18" ht="42">
      <c r="A56" s="82" t="s">
        <v>288</v>
      </c>
      <c r="B56" s="82" t="s">
        <v>118</v>
      </c>
      <c r="C56" s="82" t="s">
        <v>119</v>
      </c>
      <c r="D56" s="83">
        <v>41521</v>
      </c>
      <c r="E56" s="40" t="s">
        <v>279</v>
      </c>
      <c r="F56" s="40" t="s">
        <v>46</v>
      </c>
      <c r="G56" s="84" t="s">
        <v>273</v>
      </c>
      <c r="H56" s="81">
        <v>4540030</v>
      </c>
      <c r="I56" s="84" t="s">
        <v>274</v>
      </c>
      <c r="J56" s="84">
        <v>0</v>
      </c>
      <c r="K56" s="220">
        <v>2897050</v>
      </c>
      <c r="L56" s="220">
        <v>2897050</v>
      </c>
      <c r="M56" s="220">
        <v>0</v>
      </c>
      <c r="N56" s="222">
        <f t="shared" si="3"/>
        <v>0</v>
      </c>
      <c r="O56" s="84">
        <v>0</v>
      </c>
      <c r="P56" s="84" t="s">
        <v>190</v>
      </c>
      <c r="Q56" s="81" t="s">
        <v>270</v>
      </c>
      <c r="R56" s="84">
        <v>0</v>
      </c>
    </row>
    <row r="57" spans="1:18" ht="52.5">
      <c r="A57" s="82" t="s">
        <v>295</v>
      </c>
      <c r="B57" s="82" t="s">
        <v>118</v>
      </c>
      <c r="C57" s="82" t="s">
        <v>119</v>
      </c>
      <c r="D57" s="83">
        <v>41521</v>
      </c>
      <c r="E57" s="40" t="s">
        <v>281</v>
      </c>
      <c r="F57" s="40" t="s">
        <v>46</v>
      </c>
      <c r="G57" s="84" t="s">
        <v>282</v>
      </c>
      <c r="H57" s="84">
        <v>2914269</v>
      </c>
      <c r="I57" s="84" t="s">
        <v>142</v>
      </c>
      <c r="J57" s="84">
        <v>0</v>
      </c>
      <c r="K57" s="220">
        <v>960500</v>
      </c>
      <c r="L57" s="220">
        <v>960500</v>
      </c>
      <c r="M57" s="220">
        <v>0</v>
      </c>
      <c r="N57" s="222">
        <f t="shared" si="3"/>
        <v>0</v>
      </c>
      <c r="O57" s="84">
        <v>0</v>
      </c>
      <c r="P57" s="84" t="s">
        <v>190</v>
      </c>
      <c r="Q57" s="81" t="s">
        <v>270</v>
      </c>
      <c r="R57" s="84">
        <v>0</v>
      </c>
    </row>
    <row r="58" spans="1:18" ht="52.5">
      <c r="A58" s="82" t="s">
        <v>297</v>
      </c>
      <c r="B58" s="82" t="s">
        <v>118</v>
      </c>
      <c r="C58" s="82" t="s">
        <v>119</v>
      </c>
      <c r="D58" s="83">
        <v>41533</v>
      </c>
      <c r="E58" s="40" t="s">
        <v>284</v>
      </c>
      <c r="F58" s="40" t="s">
        <v>46</v>
      </c>
      <c r="G58" s="84" t="s">
        <v>277</v>
      </c>
      <c r="H58" s="84">
        <v>2914269</v>
      </c>
      <c r="I58" s="84" t="s">
        <v>142</v>
      </c>
      <c r="J58" s="84">
        <v>9</v>
      </c>
      <c r="K58" s="220">
        <v>960500</v>
      </c>
      <c r="L58" s="220">
        <v>0</v>
      </c>
      <c r="M58" s="220">
        <v>573160</v>
      </c>
      <c r="N58" s="222">
        <f t="shared" si="3"/>
        <v>387340</v>
      </c>
      <c r="O58" s="84">
        <f>N58/K58*100</f>
        <v>40.3269130661114</v>
      </c>
      <c r="P58" s="84" t="s">
        <v>285</v>
      </c>
      <c r="Q58" s="81" t="s">
        <v>286</v>
      </c>
      <c r="R58" s="84" t="s">
        <v>287</v>
      </c>
    </row>
    <row r="59" spans="1:18" ht="136.5">
      <c r="A59" s="82" t="s">
        <v>301</v>
      </c>
      <c r="B59" s="82" t="s">
        <v>67</v>
      </c>
      <c r="C59" s="82" t="s">
        <v>99</v>
      </c>
      <c r="D59" s="83">
        <v>41534</v>
      </c>
      <c r="E59" s="40" t="s">
        <v>289</v>
      </c>
      <c r="F59" s="40" t="s">
        <v>46</v>
      </c>
      <c r="G59" s="84" t="s">
        <v>290</v>
      </c>
      <c r="H59" s="84" t="s">
        <v>291</v>
      </c>
      <c r="I59" s="84" t="s">
        <v>292</v>
      </c>
      <c r="J59" s="84">
        <v>1</v>
      </c>
      <c r="K59" s="220">
        <v>2991405</v>
      </c>
      <c r="L59" s="220">
        <v>0</v>
      </c>
      <c r="M59" s="220">
        <v>2991405</v>
      </c>
      <c r="N59" s="222">
        <f t="shared" si="3"/>
        <v>0</v>
      </c>
      <c r="O59" s="84">
        <f>N59/K59*100</f>
        <v>0</v>
      </c>
      <c r="P59" s="87" t="s">
        <v>65</v>
      </c>
      <c r="Q59" s="88" t="s">
        <v>293</v>
      </c>
      <c r="R59" s="87" t="s">
        <v>294</v>
      </c>
    </row>
    <row r="60" spans="1:18" ht="63">
      <c r="A60" s="82" t="s">
        <v>308</v>
      </c>
      <c r="B60" s="82" t="s">
        <v>67</v>
      </c>
      <c r="C60" s="82" t="s">
        <v>99</v>
      </c>
      <c r="D60" s="83">
        <v>41534</v>
      </c>
      <c r="E60" s="40" t="s">
        <v>296</v>
      </c>
      <c r="F60" s="40" t="s">
        <v>46</v>
      </c>
      <c r="G60" s="84" t="s">
        <v>290</v>
      </c>
      <c r="H60" s="84">
        <v>5050101</v>
      </c>
      <c r="I60" s="84" t="s">
        <v>73</v>
      </c>
      <c r="J60" s="84">
        <v>0</v>
      </c>
      <c r="K60" s="220">
        <v>526281</v>
      </c>
      <c r="L60" s="220">
        <v>526281</v>
      </c>
      <c r="M60" s="220">
        <v>0</v>
      </c>
      <c r="N60" s="222">
        <f t="shared" si="3"/>
        <v>0</v>
      </c>
      <c r="O60" s="87">
        <v>0</v>
      </c>
      <c r="P60" s="84" t="s">
        <v>190</v>
      </c>
      <c r="Q60" s="88" t="s">
        <v>270</v>
      </c>
      <c r="R60" s="87">
        <v>0</v>
      </c>
    </row>
    <row r="61" spans="1:18" ht="136.5">
      <c r="A61" s="82" t="s">
        <v>313</v>
      </c>
      <c r="B61" s="82" t="s">
        <v>298</v>
      </c>
      <c r="C61" s="82" t="s">
        <v>104</v>
      </c>
      <c r="D61" s="83">
        <v>41535</v>
      </c>
      <c r="E61" s="40" t="s">
        <v>299</v>
      </c>
      <c r="F61" s="40" t="s">
        <v>46</v>
      </c>
      <c r="G61" s="84" t="s">
        <v>300</v>
      </c>
      <c r="H61" s="84" t="s">
        <v>291</v>
      </c>
      <c r="I61" s="84" t="s">
        <v>292</v>
      </c>
      <c r="J61" s="84">
        <v>1</v>
      </c>
      <c r="K61" s="220">
        <v>728400</v>
      </c>
      <c r="L61" s="220">
        <v>0</v>
      </c>
      <c r="M61" s="220">
        <v>728400</v>
      </c>
      <c r="N61" s="222">
        <f t="shared" si="3"/>
        <v>0</v>
      </c>
      <c r="O61" s="84">
        <v>0</v>
      </c>
      <c r="P61" s="87" t="s">
        <v>65</v>
      </c>
      <c r="Q61" s="88" t="s">
        <v>293</v>
      </c>
      <c r="R61" s="87" t="s">
        <v>294</v>
      </c>
    </row>
    <row r="62" spans="1:18" ht="63">
      <c r="A62" s="82" t="s">
        <v>317</v>
      </c>
      <c r="B62" s="82" t="s">
        <v>185</v>
      </c>
      <c r="C62" s="82" t="s">
        <v>186</v>
      </c>
      <c r="D62" s="83">
        <v>41535</v>
      </c>
      <c r="E62" s="40" t="s">
        <v>302</v>
      </c>
      <c r="F62" s="40" t="s">
        <v>46</v>
      </c>
      <c r="G62" s="84" t="s">
        <v>303</v>
      </c>
      <c r="H62" s="84">
        <v>1010272</v>
      </c>
      <c r="I62" s="84" t="s">
        <v>304</v>
      </c>
      <c r="J62" s="84">
        <v>1</v>
      </c>
      <c r="K62" s="220">
        <v>1185516</v>
      </c>
      <c r="L62" s="220">
        <v>0</v>
      </c>
      <c r="M62" s="220">
        <v>1185516</v>
      </c>
      <c r="N62" s="222">
        <f t="shared" si="3"/>
        <v>0</v>
      </c>
      <c r="O62" s="84">
        <f aca="true" t="shared" si="5" ref="O62:O106">N62/K62*100</f>
        <v>0</v>
      </c>
      <c r="P62" s="87" t="s">
        <v>305</v>
      </c>
      <c r="Q62" s="88" t="s">
        <v>306</v>
      </c>
      <c r="R62" s="87" t="s">
        <v>307</v>
      </c>
    </row>
    <row r="63" spans="1:18" ht="84">
      <c r="A63" s="82" t="s">
        <v>324</v>
      </c>
      <c r="B63" s="82" t="s">
        <v>185</v>
      </c>
      <c r="C63" s="82" t="s">
        <v>186</v>
      </c>
      <c r="D63" s="83">
        <v>41536</v>
      </c>
      <c r="E63" s="40" t="s">
        <v>309</v>
      </c>
      <c r="F63" s="40" t="s">
        <v>46</v>
      </c>
      <c r="G63" s="84" t="s">
        <v>310</v>
      </c>
      <c r="H63" s="84">
        <v>6323000</v>
      </c>
      <c r="I63" s="84" t="s">
        <v>311</v>
      </c>
      <c r="J63" s="84">
        <v>1</v>
      </c>
      <c r="K63" s="220">
        <v>2064250</v>
      </c>
      <c r="L63" s="220">
        <v>0</v>
      </c>
      <c r="M63" s="220">
        <v>2064250</v>
      </c>
      <c r="N63" s="222">
        <f t="shared" si="3"/>
        <v>0</v>
      </c>
      <c r="O63" s="84">
        <f t="shared" si="5"/>
        <v>0</v>
      </c>
      <c r="P63" s="84" t="s">
        <v>181</v>
      </c>
      <c r="Q63" s="81" t="s">
        <v>182</v>
      </c>
      <c r="R63" s="84" t="s">
        <v>312</v>
      </c>
    </row>
    <row r="64" spans="1:18" ht="52.5">
      <c r="A64" s="82" t="s">
        <v>327</v>
      </c>
      <c r="B64" s="82" t="s">
        <v>185</v>
      </c>
      <c r="C64" s="82" t="s">
        <v>186</v>
      </c>
      <c r="D64" s="83">
        <v>41537</v>
      </c>
      <c r="E64" s="40" t="s">
        <v>314</v>
      </c>
      <c r="F64" s="40" t="s">
        <v>46</v>
      </c>
      <c r="G64" s="84" t="s">
        <v>315</v>
      </c>
      <c r="H64" s="84">
        <v>6020000</v>
      </c>
      <c r="I64" s="84" t="s">
        <v>316</v>
      </c>
      <c r="J64" s="84">
        <v>1</v>
      </c>
      <c r="K64" s="220">
        <v>321900</v>
      </c>
      <c r="L64" s="220">
        <v>0</v>
      </c>
      <c r="M64" s="220">
        <v>321900</v>
      </c>
      <c r="N64" s="222">
        <f t="shared" si="3"/>
        <v>0</v>
      </c>
      <c r="O64" s="84">
        <f t="shared" si="5"/>
        <v>0</v>
      </c>
      <c r="P64" s="84" t="s">
        <v>181</v>
      </c>
      <c r="Q64" s="81" t="s">
        <v>182</v>
      </c>
      <c r="R64" s="84" t="s">
        <v>312</v>
      </c>
    </row>
    <row r="65" spans="1:18" ht="12.75">
      <c r="A65" s="82"/>
      <c r="B65" s="82"/>
      <c r="C65" s="82"/>
      <c r="D65" s="83"/>
      <c r="E65" s="40"/>
      <c r="F65" s="40"/>
      <c r="G65" s="113" t="s">
        <v>484</v>
      </c>
      <c r="H65" s="84"/>
      <c r="I65" s="84"/>
      <c r="J65" s="114">
        <f>SUM(J40:J64)</f>
        <v>132</v>
      </c>
      <c r="K65" s="225">
        <v>180852236</v>
      </c>
      <c r="L65" s="225">
        <f>SUM(L40:L64)</f>
        <v>40827881.2</v>
      </c>
      <c r="M65" s="225">
        <f>SUM(M40:M64)</f>
        <v>135127360.88</v>
      </c>
      <c r="N65" s="225">
        <f>SUM(N40:N64)</f>
        <v>4896994.079999998</v>
      </c>
      <c r="O65" s="127">
        <f t="shared" si="5"/>
        <v>2.707732117837901</v>
      </c>
      <c r="P65" s="84"/>
      <c r="Q65" s="81"/>
      <c r="R65" s="84"/>
    </row>
    <row r="66" spans="1:18" ht="73.5">
      <c r="A66" s="82" t="s">
        <v>330</v>
      </c>
      <c r="B66" s="82" t="s">
        <v>318</v>
      </c>
      <c r="C66" s="82" t="s">
        <v>99</v>
      </c>
      <c r="D66" s="83">
        <v>41544</v>
      </c>
      <c r="E66" s="40" t="s">
        <v>319</v>
      </c>
      <c r="F66" s="40" t="s">
        <v>46</v>
      </c>
      <c r="G66" s="84" t="s">
        <v>320</v>
      </c>
      <c r="H66" s="84">
        <v>5050101</v>
      </c>
      <c r="I66" s="84" t="s">
        <v>73</v>
      </c>
      <c r="J66" s="84">
        <v>1</v>
      </c>
      <c r="K66" s="220">
        <v>526281</v>
      </c>
      <c r="L66" s="220">
        <v>0</v>
      </c>
      <c r="M66" s="220">
        <v>526281</v>
      </c>
      <c r="N66" s="222">
        <f t="shared" si="3"/>
        <v>0</v>
      </c>
      <c r="O66" s="84">
        <f t="shared" si="5"/>
        <v>0</v>
      </c>
      <c r="P66" s="87" t="s">
        <v>321</v>
      </c>
      <c r="Q66" s="88" t="s">
        <v>322</v>
      </c>
      <c r="R66" s="87" t="s">
        <v>323</v>
      </c>
    </row>
    <row r="67" spans="1:18" ht="84">
      <c r="A67" s="67" t="s">
        <v>485</v>
      </c>
      <c r="B67" s="82" t="s">
        <v>185</v>
      </c>
      <c r="C67" s="82" t="s">
        <v>186</v>
      </c>
      <c r="D67" s="68">
        <v>41556</v>
      </c>
      <c r="E67" s="40" t="s">
        <v>325</v>
      </c>
      <c r="F67" s="40" t="s">
        <v>46</v>
      </c>
      <c r="G67" s="58" t="s">
        <v>326</v>
      </c>
      <c r="H67" s="58">
        <v>6323000</v>
      </c>
      <c r="I67" s="58" t="s">
        <v>311</v>
      </c>
      <c r="J67" s="58">
        <v>1</v>
      </c>
      <c r="K67" s="221">
        <v>2025456</v>
      </c>
      <c r="L67" s="220">
        <v>0</v>
      </c>
      <c r="M67" s="221">
        <v>2016000</v>
      </c>
      <c r="N67" s="222">
        <f t="shared" si="3"/>
        <v>9456</v>
      </c>
      <c r="O67" s="84">
        <f t="shared" si="5"/>
        <v>0.46685783349527216</v>
      </c>
      <c r="P67" s="84" t="s">
        <v>181</v>
      </c>
      <c r="Q67" s="81" t="s">
        <v>182</v>
      </c>
      <c r="R67" s="84" t="s">
        <v>312</v>
      </c>
    </row>
    <row r="68" spans="1:18" ht="52.5">
      <c r="A68" s="67" t="s">
        <v>486</v>
      </c>
      <c r="B68" s="89" t="s">
        <v>118</v>
      </c>
      <c r="C68" s="90">
        <v>4235000750</v>
      </c>
      <c r="D68" s="68">
        <v>41561</v>
      </c>
      <c r="E68" s="40" t="s">
        <v>328</v>
      </c>
      <c r="F68" s="40" t="s">
        <v>46</v>
      </c>
      <c r="G68" s="58" t="s">
        <v>329</v>
      </c>
      <c r="H68" s="58">
        <v>4527315</v>
      </c>
      <c r="I68" s="58" t="s">
        <v>180</v>
      </c>
      <c r="J68" s="58">
        <v>3</v>
      </c>
      <c r="K68" s="221">
        <v>1285932</v>
      </c>
      <c r="L68" s="220">
        <v>0</v>
      </c>
      <c r="M68" s="221">
        <v>1144479.48</v>
      </c>
      <c r="N68" s="222">
        <f t="shared" si="3"/>
        <v>141452.52000000002</v>
      </c>
      <c r="O68" s="84">
        <f t="shared" si="5"/>
        <v>11.000000000000002</v>
      </c>
      <c r="P68" s="84" t="s">
        <v>181</v>
      </c>
      <c r="Q68" s="81" t="s">
        <v>182</v>
      </c>
      <c r="R68" s="84" t="s">
        <v>312</v>
      </c>
    </row>
    <row r="69" spans="1:18" ht="84">
      <c r="A69" s="67" t="s">
        <v>487</v>
      </c>
      <c r="B69" s="82" t="s">
        <v>185</v>
      </c>
      <c r="C69" s="82" t="s">
        <v>186</v>
      </c>
      <c r="D69" s="68">
        <v>41583</v>
      </c>
      <c r="E69" s="40" t="s">
        <v>331</v>
      </c>
      <c r="F69" s="40" t="s">
        <v>46</v>
      </c>
      <c r="G69" s="36" t="s">
        <v>310</v>
      </c>
      <c r="H69" s="58">
        <v>6323000</v>
      </c>
      <c r="I69" s="58" t="s">
        <v>311</v>
      </c>
      <c r="J69" s="58">
        <v>0</v>
      </c>
      <c r="K69" s="221">
        <v>2947888</v>
      </c>
      <c r="L69" s="221">
        <v>2947888</v>
      </c>
      <c r="M69" s="221"/>
      <c r="N69" s="222">
        <f t="shared" si="3"/>
        <v>0</v>
      </c>
      <c r="O69" s="84">
        <f t="shared" si="5"/>
        <v>0</v>
      </c>
      <c r="P69" s="58" t="s">
        <v>332</v>
      </c>
      <c r="Q69" s="58"/>
      <c r="R69" s="58"/>
    </row>
    <row r="70" spans="1:18" ht="73.5">
      <c r="A70" s="205" t="s">
        <v>488</v>
      </c>
      <c r="B70" s="82" t="s">
        <v>298</v>
      </c>
      <c r="C70" s="82" t="s">
        <v>104</v>
      </c>
      <c r="D70" s="91">
        <v>41593</v>
      </c>
      <c r="E70" s="40" t="s">
        <v>333</v>
      </c>
      <c r="F70" s="40" t="s">
        <v>46</v>
      </c>
      <c r="G70" s="36" t="s">
        <v>334</v>
      </c>
      <c r="H70" s="73">
        <v>2423899</v>
      </c>
      <c r="I70" s="73" t="s">
        <v>335</v>
      </c>
      <c r="J70" s="73">
        <v>1</v>
      </c>
      <c r="K70" s="223" t="s">
        <v>336</v>
      </c>
      <c r="L70" s="220">
        <v>0</v>
      </c>
      <c r="M70" s="218">
        <v>509993.85</v>
      </c>
      <c r="N70" s="226">
        <f t="shared" si="3"/>
        <v>0</v>
      </c>
      <c r="O70" s="84">
        <f t="shared" si="5"/>
        <v>0</v>
      </c>
      <c r="P70" s="58" t="s">
        <v>337</v>
      </c>
      <c r="Q70" s="58">
        <v>4206017213</v>
      </c>
      <c r="R70" s="58" t="s">
        <v>338</v>
      </c>
    </row>
    <row r="71" spans="1:18" ht="42">
      <c r="A71" s="205" t="s">
        <v>489</v>
      </c>
      <c r="B71" s="82" t="s">
        <v>185</v>
      </c>
      <c r="C71" s="82" t="s">
        <v>186</v>
      </c>
      <c r="D71" s="92">
        <v>41593</v>
      </c>
      <c r="E71" s="40" t="s">
        <v>339</v>
      </c>
      <c r="F71" s="40" t="s">
        <v>46</v>
      </c>
      <c r="G71" s="93" t="s">
        <v>340</v>
      </c>
      <c r="H71" s="73">
        <v>1010272</v>
      </c>
      <c r="I71" s="73" t="s">
        <v>341</v>
      </c>
      <c r="J71" s="73">
        <v>1</v>
      </c>
      <c r="K71" s="218">
        <v>4070682</v>
      </c>
      <c r="L71" s="220">
        <v>0</v>
      </c>
      <c r="M71" s="218">
        <v>4070682</v>
      </c>
      <c r="N71" s="226">
        <f t="shared" si="3"/>
        <v>0</v>
      </c>
      <c r="O71" s="84">
        <f t="shared" si="5"/>
        <v>0</v>
      </c>
      <c r="P71" s="87" t="s">
        <v>305</v>
      </c>
      <c r="Q71" s="88" t="s">
        <v>306</v>
      </c>
      <c r="R71" s="87" t="s">
        <v>307</v>
      </c>
    </row>
    <row r="72" spans="1:18" ht="73.5">
      <c r="A72" s="205" t="s">
        <v>490</v>
      </c>
      <c r="B72" s="82" t="s">
        <v>318</v>
      </c>
      <c r="C72" s="82" t="s">
        <v>99</v>
      </c>
      <c r="D72" s="91">
        <v>41597</v>
      </c>
      <c r="E72" s="40" t="s">
        <v>342</v>
      </c>
      <c r="F72" s="40" t="s">
        <v>46</v>
      </c>
      <c r="G72" s="36" t="s">
        <v>343</v>
      </c>
      <c r="H72" s="73">
        <v>5141220</v>
      </c>
      <c r="I72" s="73" t="s">
        <v>344</v>
      </c>
      <c r="J72" s="73">
        <v>1</v>
      </c>
      <c r="K72" s="223">
        <v>3825097</v>
      </c>
      <c r="L72" s="220">
        <v>0</v>
      </c>
      <c r="M72" s="223">
        <v>3825097</v>
      </c>
      <c r="N72" s="226">
        <f t="shared" si="3"/>
        <v>0</v>
      </c>
      <c r="O72" s="84">
        <f t="shared" si="5"/>
        <v>0</v>
      </c>
      <c r="P72" s="58" t="s">
        <v>345</v>
      </c>
      <c r="Q72" s="58">
        <v>5259033080</v>
      </c>
      <c r="R72" s="58" t="s">
        <v>346</v>
      </c>
    </row>
    <row r="73" spans="1:18" ht="52.5">
      <c r="A73" s="205" t="s">
        <v>491</v>
      </c>
      <c r="B73" s="82" t="s">
        <v>118</v>
      </c>
      <c r="C73" s="82" t="s">
        <v>119</v>
      </c>
      <c r="D73" s="91">
        <v>41599</v>
      </c>
      <c r="E73" s="40" t="s">
        <v>347</v>
      </c>
      <c r="F73" s="40" t="s">
        <v>46</v>
      </c>
      <c r="G73" s="36" t="s">
        <v>348</v>
      </c>
      <c r="H73" s="73">
        <v>4540030</v>
      </c>
      <c r="I73" s="73" t="s">
        <v>274</v>
      </c>
      <c r="J73" s="73">
        <v>0</v>
      </c>
      <c r="K73" s="223">
        <v>2897050</v>
      </c>
      <c r="L73" s="223">
        <v>2897050</v>
      </c>
      <c r="M73" s="218"/>
      <c r="N73" s="226">
        <f t="shared" si="3"/>
        <v>0</v>
      </c>
      <c r="O73" s="84">
        <f t="shared" si="5"/>
        <v>0</v>
      </c>
      <c r="P73" s="58" t="s">
        <v>190</v>
      </c>
      <c r="Q73" s="58"/>
      <c r="R73" s="58"/>
    </row>
    <row r="74" spans="1:18" ht="94.5">
      <c r="A74" s="205" t="s">
        <v>492</v>
      </c>
      <c r="B74" s="89" t="s">
        <v>76</v>
      </c>
      <c r="C74" s="90">
        <v>4235003631</v>
      </c>
      <c r="D74" s="91">
        <v>41599</v>
      </c>
      <c r="E74" s="40" t="s">
        <v>349</v>
      </c>
      <c r="F74" s="40" t="s">
        <v>46</v>
      </c>
      <c r="G74" s="36" t="s">
        <v>350</v>
      </c>
      <c r="H74" s="73">
        <v>7010041</v>
      </c>
      <c r="I74" s="73" t="s">
        <v>351</v>
      </c>
      <c r="J74" s="73">
        <v>10</v>
      </c>
      <c r="K74" s="223">
        <v>1099117.33</v>
      </c>
      <c r="L74" s="220">
        <v>0</v>
      </c>
      <c r="M74" s="218">
        <v>164504.41</v>
      </c>
      <c r="N74" s="226">
        <f t="shared" si="3"/>
        <v>934612.92</v>
      </c>
      <c r="O74" s="219">
        <f t="shared" si="5"/>
        <v>85.03304374247288</v>
      </c>
      <c r="P74" s="58" t="s">
        <v>352</v>
      </c>
      <c r="Q74" s="58">
        <v>4205141458</v>
      </c>
      <c r="R74" s="58" t="s">
        <v>353</v>
      </c>
    </row>
    <row r="75" spans="1:18" ht="84">
      <c r="A75" s="205" t="s">
        <v>493</v>
      </c>
      <c r="B75" s="82" t="s">
        <v>185</v>
      </c>
      <c r="C75" s="82" t="s">
        <v>186</v>
      </c>
      <c r="D75" s="91">
        <v>41599</v>
      </c>
      <c r="E75" s="40" t="s">
        <v>354</v>
      </c>
      <c r="F75" s="40" t="s">
        <v>46</v>
      </c>
      <c r="G75" s="36" t="s">
        <v>310</v>
      </c>
      <c r="H75" s="58">
        <v>6323000</v>
      </c>
      <c r="I75" s="58" t="s">
        <v>311</v>
      </c>
      <c r="J75" s="73">
        <v>0</v>
      </c>
      <c r="K75" s="223">
        <v>3609261.6</v>
      </c>
      <c r="L75" s="223">
        <v>3609261.6</v>
      </c>
      <c r="M75" s="218"/>
      <c r="N75" s="226">
        <f t="shared" si="3"/>
        <v>0</v>
      </c>
      <c r="O75" s="219">
        <f t="shared" si="5"/>
        <v>0</v>
      </c>
      <c r="P75" s="58" t="s">
        <v>355</v>
      </c>
      <c r="R75" s="58"/>
    </row>
    <row r="76" spans="1:18" ht="73.5">
      <c r="A76" s="205" t="s">
        <v>494</v>
      </c>
      <c r="B76" s="82" t="s">
        <v>318</v>
      </c>
      <c r="C76" s="82" t="s">
        <v>99</v>
      </c>
      <c r="D76" s="91">
        <v>41600</v>
      </c>
      <c r="E76" s="40" t="s">
        <v>356</v>
      </c>
      <c r="F76" s="40" t="s">
        <v>46</v>
      </c>
      <c r="G76" s="36" t="s">
        <v>343</v>
      </c>
      <c r="H76" s="73">
        <v>5141220</v>
      </c>
      <c r="I76" s="73" t="s">
        <v>344</v>
      </c>
      <c r="J76" s="73">
        <v>1</v>
      </c>
      <c r="K76" s="223">
        <v>604072.56</v>
      </c>
      <c r="L76" s="220"/>
      <c r="M76" s="218">
        <v>604072.56</v>
      </c>
      <c r="N76" s="226">
        <f t="shared" si="3"/>
        <v>0</v>
      </c>
      <c r="O76" s="219">
        <f t="shared" si="5"/>
        <v>0</v>
      </c>
      <c r="P76" s="87" t="s">
        <v>321</v>
      </c>
      <c r="Q76" s="88" t="s">
        <v>322</v>
      </c>
      <c r="R76" s="87" t="s">
        <v>323</v>
      </c>
    </row>
    <row r="77" spans="1:18" ht="84">
      <c r="A77" s="205" t="s">
        <v>495</v>
      </c>
      <c r="B77" s="82" t="s">
        <v>185</v>
      </c>
      <c r="C77" s="82" t="s">
        <v>186</v>
      </c>
      <c r="D77" s="91">
        <v>41603</v>
      </c>
      <c r="E77" s="40" t="s">
        <v>357</v>
      </c>
      <c r="F77" s="40" t="s">
        <v>46</v>
      </c>
      <c r="G77" s="94" t="s">
        <v>310</v>
      </c>
      <c r="H77" s="58">
        <v>6323000</v>
      </c>
      <c r="I77" s="58" t="s">
        <v>311</v>
      </c>
      <c r="J77" s="73">
        <v>1</v>
      </c>
      <c r="K77" s="223">
        <v>3719923</v>
      </c>
      <c r="L77" s="220"/>
      <c r="M77" s="220">
        <v>3703508</v>
      </c>
      <c r="N77" s="226">
        <f t="shared" si="3"/>
        <v>16415</v>
      </c>
      <c r="O77" s="219">
        <f t="shared" si="5"/>
        <v>0.4412725747280253</v>
      </c>
      <c r="P77" s="84" t="s">
        <v>181</v>
      </c>
      <c r="Q77" s="81" t="s">
        <v>182</v>
      </c>
      <c r="R77" s="84" t="s">
        <v>312</v>
      </c>
    </row>
    <row r="78" spans="1:18" ht="56.25">
      <c r="A78" s="205" t="s">
        <v>496</v>
      </c>
      <c r="B78" s="89" t="s">
        <v>358</v>
      </c>
      <c r="C78" s="90">
        <v>4235001916</v>
      </c>
      <c r="D78" s="91">
        <v>41605</v>
      </c>
      <c r="E78" s="40" t="s">
        <v>359</v>
      </c>
      <c r="F78" s="40" t="s">
        <v>46</v>
      </c>
      <c r="G78" s="94" t="s">
        <v>360</v>
      </c>
      <c r="H78" s="73">
        <v>1010271</v>
      </c>
      <c r="I78" s="73" t="s">
        <v>361</v>
      </c>
      <c r="J78" s="73">
        <v>1</v>
      </c>
      <c r="K78" s="223">
        <v>44307525</v>
      </c>
      <c r="L78" s="220"/>
      <c r="M78" s="223">
        <v>44307525</v>
      </c>
      <c r="N78" s="226">
        <f t="shared" si="3"/>
        <v>0</v>
      </c>
      <c r="O78" s="219">
        <f t="shared" si="5"/>
        <v>0</v>
      </c>
      <c r="P78" s="58" t="s">
        <v>362</v>
      </c>
      <c r="Q78" s="58">
        <v>4205049090</v>
      </c>
      <c r="R78" s="58" t="s">
        <v>363</v>
      </c>
    </row>
    <row r="79" spans="1:18" ht="56.25">
      <c r="A79" s="205" t="s">
        <v>497</v>
      </c>
      <c r="B79" s="82" t="s">
        <v>185</v>
      </c>
      <c r="C79" s="82" t="s">
        <v>186</v>
      </c>
      <c r="D79" s="91">
        <v>41606</v>
      </c>
      <c r="E79" s="40" t="s">
        <v>364</v>
      </c>
      <c r="F79" s="40" t="s">
        <v>46</v>
      </c>
      <c r="G79" s="94" t="s">
        <v>365</v>
      </c>
      <c r="H79" s="73">
        <v>5141220</v>
      </c>
      <c r="I79" s="73" t="s">
        <v>344</v>
      </c>
      <c r="J79" s="73">
        <v>1</v>
      </c>
      <c r="K79" s="223">
        <v>76050</v>
      </c>
      <c r="L79" s="220"/>
      <c r="M79" s="223">
        <v>76050</v>
      </c>
      <c r="N79" s="226">
        <f t="shared" si="3"/>
        <v>0</v>
      </c>
      <c r="O79" s="219">
        <f t="shared" si="5"/>
        <v>0</v>
      </c>
      <c r="P79" s="58" t="s">
        <v>366</v>
      </c>
      <c r="Q79" s="58">
        <v>5259033080</v>
      </c>
      <c r="R79" s="58" t="s">
        <v>346</v>
      </c>
    </row>
    <row r="80" spans="1:18" ht="78.75">
      <c r="A80" s="205" t="s">
        <v>498</v>
      </c>
      <c r="B80" s="89" t="s">
        <v>227</v>
      </c>
      <c r="C80" s="90">
        <v>4212008288</v>
      </c>
      <c r="D80" s="91">
        <v>41606</v>
      </c>
      <c r="E80" s="40" t="s">
        <v>367</v>
      </c>
      <c r="F80" s="40"/>
      <c r="G80" s="94" t="s">
        <v>368</v>
      </c>
      <c r="H80" s="73">
        <v>1010271</v>
      </c>
      <c r="I80" s="73" t="s">
        <v>361</v>
      </c>
      <c r="J80" s="73">
        <v>0</v>
      </c>
      <c r="K80" s="223">
        <v>710754</v>
      </c>
      <c r="L80" s="223">
        <v>710754</v>
      </c>
      <c r="M80" s="220"/>
      <c r="N80" s="226">
        <f t="shared" si="3"/>
        <v>0</v>
      </c>
      <c r="O80" s="219">
        <f t="shared" si="5"/>
        <v>0</v>
      </c>
      <c r="P80" s="58" t="s">
        <v>355</v>
      </c>
      <c r="Q80" s="87"/>
      <c r="R80" s="88"/>
    </row>
    <row r="81" spans="1:18" ht="78.75">
      <c r="A81" s="205" t="s">
        <v>499</v>
      </c>
      <c r="B81" s="95" t="s">
        <v>369</v>
      </c>
      <c r="C81" s="67" t="s">
        <v>370</v>
      </c>
      <c r="D81" s="91">
        <v>41606</v>
      </c>
      <c r="E81" s="40" t="s">
        <v>371</v>
      </c>
      <c r="F81" s="40" t="s">
        <v>46</v>
      </c>
      <c r="G81" s="94" t="s">
        <v>372</v>
      </c>
      <c r="H81" s="73">
        <v>1010271</v>
      </c>
      <c r="I81" s="73" t="s">
        <v>361</v>
      </c>
      <c r="J81" s="73">
        <v>0</v>
      </c>
      <c r="K81" s="223">
        <v>646140</v>
      </c>
      <c r="L81" s="223">
        <v>646140</v>
      </c>
      <c r="M81" s="220"/>
      <c r="N81" s="226">
        <f t="shared" si="3"/>
        <v>0</v>
      </c>
      <c r="O81" s="219">
        <f t="shared" si="5"/>
        <v>0</v>
      </c>
      <c r="P81" s="58" t="s">
        <v>355</v>
      </c>
      <c r="Q81" s="58"/>
      <c r="R81" s="58"/>
    </row>
    <row r="82" spans="1:18" ht="78.75">
      <c r="A82" s="205" t="s">
        <v>500</v>
      </c>
      <c r="B82" s="95" t="s">
        <v>90</v>
      </c>
      <c r="C82" s="96" t="s">
        <v>91</v>
      </c>
      <c r="D82" s="91">
        <v>41606</v>
      </c>
      <c r="E82" s="40" t="s">
        <v>373</v>
      </c>
      <c r="F82" s="40" t="s">
        <v>46</v>
      </c>
      <c r="G82" s="94" t="s">
        <v>374</v>
      </c>
      <c r="H82" s="73">
        <v>1010271</v>
      </c>
      <c r="I82" s="73" t="s">
        <v>361</v>
      </c>
      <c r="J82" s="73">
        <v>0</v>
      </c>
      <c r="K82" s="223">
        <v>839982</v>
      </c>
      <c r="L82" s="223">
        <v>839982</v>
      </c>
      <c r="M82" s="220"/>
      <c r="N82" s="226">
        <f t="shared" si="3"/>
        <v>0</v>
      </c>
      <c r="O82" s="219">
        <f t="shared" si="5"/>
        <v>0</v>
      </c>
      <c r="P82" s="58" t="s">
        <v>355</v>
      </c>
      <c r="Q82" s="58"/>
      <c r="R82" s="58"/>
    </row>
    <row r="83" spans="1:18" ht="63">
      <c r="A83" s="205" t="s">
        <v>501</v>
      </c>
      <c r="B83" s="95" t="s">
        <v>51</v>
      </c>
      <c r="C83" s="97">
        <v>4212008175</v>
      </c>
      <c r="D83" s="91">
        <v>41606</v>
      </c>
      <c r="E83" s="40" t="s">
        <v>375</v>
      </c>
      <c r="F83" s="40" t="s">
        <v>46</v>
      </c>
      <c r="G83" s="36" t="s">
        <v>376</v>
      </c>
      <c r="H83" s="73">
        <v>1010271</v>
      </c>
      <c r="I83" s="73" t="s">
        <v>361</v>
      </c>
      <c r="J83" s="73">
        <v>1</v>
      </c>
      <c r="K83" s="223">
        <v>1195359</v>
      </c>
      <c r="L83" s="220"/>
      <c r="M83" s="223">
        <v>1195359</v>
      </c>
      <c r="N83" s="226">
        <f t="shared" si="3"/>
        <v>0</v>
      </c>
      <c r="O83" s="219">
        <f t="shared" si="5"/>
        <v>0</v>
      </c>
      <c r="P83" s="87" t="s">
        <v>305</v>
      </c>
      <c r="Q83" s="88" t="s">
        <v>306</v>
      </c>
      <c r="R83" s="87" t="s">
        <v>307</v>
      </c>
    </row>
    <row r="84" spans="1:18" ht="63">
      <c r="A84" s="205" t="s">
        <v>502</v>
      </c>
      <c r="B84" s="95" t="s">
        <v>377</v>
      </c>
      <c r="C84" s="98">
        <v>4212007855</v>
      </c>
      <c r="D84" s="91">
        <v>41607</v>
      </c>
      <c r="E84" s="40" t="s">
        <v>378</v>
      </c>
      <c r="F84" s="40" t="s">
        <v>46</v>
      </c>
      <c r="G84" s="36" t="s">
        <v>379</v>
      </c>
      <c r="H84" s="73">
        <v>1010271</v>
      </c>
      <c r="I84" s="73" t="s">
        <v>361</v>
      </c>
      <c r="J84" s="73">
        <v>1</v>
      </c>
      <c r="K84" s="223">
        <v>743061</v>
      </c>
      <c r="L84" s="220"/>
      <c r="M84" s="223">
        <v>743061</v>
      </c>
      <c r="N84" s="226">
        <f t="shared" si="3"/>
        <v>0</v>
      </c>
      <c r="O84" s="84">
        <f t="shared" si="5"/>
        <v>0</v>
      </c>
      <c r="P84" s="87" t="s">
        <v>305</v>
      </c>
      <c r="Q84" s="88" t="s">
        <v>306</v>
      </c>
      <c r="R84" s="87" t="s">
        <v>307</v>
      </c>
    </row>
    <row r="85" spans="1:18" ht="52.5">
      <c r="A85" s="205" t="s">
        <v>503</v>
      </c>
      <c r="B85" s="95" t="s">
        <v>369</v>
      </c>
      <c r="C85" s="67" t="s">
        <v>370</v>
      </c>
      <c r="D85" s="91">
        <v>41606</v>
      </c>
      <c r="E85" s="40" t="s">
        <v>380</v>
      </c>
      <c r="F85" s="40" t="s">
        <v>46</v>
      </c>
      <c r="G85" s="36" t="s">
        <v>372</v>
      </c>
      <c r="H85" s="73">
        <v>1010271</v>
      </c>
      <c r="I85" s="73" t="s">
        <v>361</v>
      </c>
      <c r="J85" s="73">
        <v>1</v>
      </c>
      <c r="K85" s="223">
        <v>646140</v>
      </c>
      <c r="L85" s="220"/>
      <c r="M85" s="223">
        <v>646140</v>
      </c>
      <c r="N85" s="226">
        <f t="shared" si="3"/>
        <v>0</v>
      </c>
      <c r="O85" s="84">
        <f t="shared" si="5"/>
        <v>0</v>
      </c>
      <c r="P85" s="87" t="s">
        <v>305</v>
      </c>
      <c r="Q85" s="88" t="s">
        <v>306</v>
      </c>
      <c r="R85" s="87" t="s">
        <v>307</v>
      </c>
    </row>
    <row r="86" spans="1:18" ht="63">
      <c r="A86" s="205" t="s">
        <v>504</v>
      </c>
      <c r="B86" s="89" t="s">
        <v>227</v>
      </c>
      <c r="C86" s="90">
        <v>4212008288</v>
      </c>
      <c r="D86" s="91">
        <v>41606</v>
      </c>
      <c r="E86" s="40" t="s">
        <v>381</v>
      </c>
      <c r="F86" s="40" t="s">
        <v>46</v>
      </c>
      <c r="G86" s="36" t="s">
        <v>368</v>
      </c>
      <c r="H86" s="73">
        <v>1010271</v>
      </c>
      <c r="I86" s="73" t="s">
        <v>361</v>
      </c>
      <c r="J86" s="73">
        <v>1</v>
      </c>
      <c r="K86" s="223">
        <v>710754</v>
      </c>
      <c r="L86" s="220"/>
      <c r="M86" s="223">
        <v>710754</v>
      </c>
      <c r="N86" s="226">
        <f t="shared" si="3"/>
        <v>0</v>
      </c>
      <c r="O86" s="84">
        <f t="shared" si="5"/>
        <v>0</v>
      </c>
      <c r="P86" s="87" t="s">
        <v>305</v>
      </c>
      <c r="Q86" s="88" t="s">
        <v>306</v>
      </c>
      <c r="R86" s="87" t="s">
        <v>307</v>
      </c>
    </row>
    <row r="87" spans="1:18" ht="63">
      <c r="A87" s="7" t="s">
        <v>505</v>
      </c>
      <c r="B87" s="95" t="s">
        <v>90</v>
      </c>
      <c r="C87" s="96" t="s">
        <v>91</v>
      </c>
      <c r="D87" s="91">
        <v>41607</v>
      </c>
      <c r="E87" s="40" t="s">
        <v>382</v>
      </c>
      <c r="F87" s="40" t="s">
        <v>46</v>
      </c>
      <c r="G87" s="36" t="s">
        <v>374</v>
      </c>
      <c r="H87" s="73">
        <v>1010271</v>
      </c>
      <c r="I87" s="73" t="s">
        <v>361</v>
      </c>
      <c r="J87" s="99">
        <v>1</v>
      </c>
      <c r="K87" s="223">
        <v>839982</v>
      </c>
      <c r="L87" s="220"/>
      <c r="M87" s="223">
        <v>839982</v>
      </c>
      <c r="N87" s="226">
        <f t="shared" si="3"/>
        <v>0</v>
      </c>
      <c r="O87" s="84">
        <f t="shared" si="5"/>
        <v>0</v>
      </c>
      <c r="P87" s="87" t="s">
        <v>305</v>
      </c>
      <c r="Q87" s="88" t="s">
        <v>306</v>
      </c>
      <c r="R87" s="87" t="s">
        <v>307</v>
      </c>
    </row>
    <row r="88" spans="1:18" ht="52.5">
      <c r="A88" s="7" t="s">
        <v>506</v>
      </c>
      <c r="B88" s="95" t="s">
        <v>383</v>
      </c>
      <c r="C88" s="97">
        <v>4212007950</v>
      </c>
      <c r="D88" s="91">
        <v>41607</v>
      </c>
      <c r="E88" s="40" t="s">
        <v>384</v>
      </c>
      <c r="F88" s="40" t="s">
        <v>46</v>
      </c>
      <c r="G88" s="36" t="s">
        <v>385</v>
      </c>
      <c r="H88" s="73">
        <v>1010271</v>
      </c>
      <c r="I88" s="73" t="s">
        <v>361</v>
      </c>
      <c r="J88" s="99">
        <v>1</v>
      </c>
      <c r="K88" s="223">
        <v>936903</v>
      </c>
      <c r="L88" s="220"/>
      <c r="M88" s="223">
        <v>936903</v>
      </c>
      <c r="N88" s="226">
        <f t="shared" si="3"/>
        <v>0</v>
      </c>
      <c r="O88" s="84">
        <f t="shared" si="5"/>
        <v>0</v>
      </c>
      <c r="P88" s="87" t="s">
        <v>305</v>
      </c>
      <c r="Q88" s="88" t="s">
        <v>306</v>
      </c>
      <c r="R88" s="87" t="s">
        <v>307</v>
      </c>
    </row>
    <row r="89" spans="1:18" ht="63">
      <c r="A89" s="7" t="s">
        <v>507</v>
      </c>
      <c r="B89" s="95" t="s">
        <v>386</v>
      </c>
      <c r="C89" s="100"/>
      <c r="D89" s="91">
        <v>41607</v>
      </c>
      <c r="E89" s="40" t="s">
        <v>387</v>
      </c>
      <c r="F89" s="40" t="s">
        <v>46</v>
      </c>
      <c r="G89" s="36" t="s">
        <v>388</v>
      </c>
      <c r="H89" s="73">
        <v>1010271</v>
      </c>
      <c r="I89" s="73" t="s">
        <v>361</v>
      </c>
      <c r="J89" s="99">
        <v>1</v>
      </c>
      <c r="K89" s="223">
        <v>743061</v>
      </c>
      <c r="L89" s="220"/>
      <c r="M89" s="223">
        <v>743061</v>
      </c>
      <c r="N89" s="226">
        <f t="shared" si="3"/>
        <v>0</v>
      </c>
      <c r="O89" s="84">
        <f t="shared" si="5"/>
        <v>0</v>
      </c>
      <c r="P89" s="87" t="s">
        <v>305</v>
      </c>
      <c r="Q89" s="88" t="s">
        <v>306</v>
      </c>
      <c r="R89" s="87" t="s">
        <v>307</v>
      </c>
    </row>
    <row r="90" spans="1:18" ht="63">
      <c r="A90" s="7" t="s">
        <v>508</v>
      </c>
      <c r="B90" s="95" t="s">
        <v>160</v>
      </c>
      <c r="C90" s="96" t="s">
        <v>161</v>
      </c>
      <c r="D90" s="92">
        <v>41607</v>
      </c>
      <c r="E90" s="40" t="s">
        <v>389</v>
      </c>
      <c r="F90" s="40" t="s">
        <v>46</v>
      </c>
      <c r="G90" s="36" t="s">
        <v>390</v>
      </c>
      <c r="H90" s="73">
        <v>1010271</v>
      </c>
      <c r="I90" s="73" t="s">
        <v>361</v>
      </c>
      <c r="J90" s="99">
        <v>1</v>
      </c>
      <c r="K90" s="218">
        <v>775368</v>
      </c>
      <c r="L90" s="220"/>
      <c r="M90" s="218">
        <v>775368</v>
      </c>
      <c r="N90" s="226">
        <f t="shared" si="3"/>
        <v>0</v>
      </c>
      <c r="O90" s="84">
        <f t="shared" si="5"/>
        <v>0</v>
      </c>
      <c r="P90" s="87" t="s">
        <v>305</v>
      </c>
      <c r="Q90" s="88" t="s">
        <v>306</v>
      </c>
      <c r="R90" s="87" t="s">
        <v>307</v>
      </c>
    </row>
    <row r="91" spans="1:18" ht="63">
      <c r="A91" s="205" t="s">
        <v>509</v>
      </c>
      <c r="B91" s="119" t="s">
        <v>118</v>
      </c>
      <c r="C91" s="82" t="s">
        <v>119</v>
      </c>
      <c r="D91" s="91">
        <v>41607</v>
      </c>
      <c r="E91" s="40" t="s">
        <v>391</v>
      </c>
      <c r="F91" s="40" t="s">
        <v>46</v>
      </c>
      <c r="G91" s="36" t="s">
        <v>392</v>
      </c>
      <c r="H91" s="73">
        <v>1010271</v>
      </c>
      <c r="I91" s="73" t="s">
        <v>361</v>
      </c>
      <c r="J91" s="99">
        <v>1</v>
      </c>
      <c r="K91" s="223" t="s">
        <v>393</v>
      </c>
      <c r="L91" s="220"/>
      <c r="M91" s="223" t="s">
        <v>393</v>
      </c>
      <c r="N91" s="226">
        <f t="shared" si="3"/>
        <v>0</v>
      </c>
      <c r="O91" s="84">
        <f t="shared" si="5"/>
        <v>0</v>
      </c>
      <c r="P91" s="87" t="s">
        <v>305</v>
      </c>
      <c r="Q91" s="88" t="s">
        <v>306</v>
      </c>
      <c r="R91" s="87" t="s">
        <v>307</v>
      </c>
    </row>
    <row r="92" spans="1:18" ht="73.5">
      <c r="A92" s="205" t="s">
        <v>510</v>
      </c>
      <c r="B92" s="119" t="s">
        <v>298</v>
      </c>
      <c r="C92" s="82" t="s">
        <v>104</v>
      </c>
      <c r="D92" s="91">
        <v>41607</v>
      </c>
      <c r="E92" s="40" t="s">
        <v>394</v>
      </c>
      <c r="F92" s="40" t="s">
        <v>46</v>
      </c>
      <c r="G92" s="36" t="s">
        <v>395</v>
      </c>
      <c r="H92" s="73">
        <v>2429420</v>
      </c>
      <c r="I92" s="73" t="s">
        <v>396</v>
      </c>
      <c r="J92" s="99">
        <v>0</v>
      </c>
      <c r="K92" s="223" t="s">
        <v>397</v>
      </c>
      <c r="L92" s="223" t="s">
        <v>397</v>
      </c>
      <c r="M92" s="220"/>
      <c r="N92" s="226">
        <f t="shared" si="3"/>
        <v>0</v>
      </c>
      <c r="O92" s="84">
        <f t="shared" si="5"/>
        <v>0</v>
      </c>
      <c r="P92" s="61" t="s">
        <v>190</v>
      </c>
      <c r="Q92" s="61"/>
      <c r="R92" s="61"/>
    </row>
    <row r="93" spans="1:18" ht="52.5">
      <c r="A93" s="205" t="s">
        <v>511</v>
      </c>
      <c r="B93" s="119" t="s">
        <v>118</v>
      </c>
      <c r="C93" s="82" t="s">
        <v>119</v>
      </c>
      <c r="D93" s="91">
        <v>41611</v>
      </c>
      <c r="E93" s="40" t="s">
        <v>398</v>
      </c>
      <c r="F93" s="40" t="s">
        <v>46</v>
      </c>
      <c r="G93" s="36" t="s">
        <v>399</v>
      </c>
      <c r="H93" s="73">
        <v>4540030</v>
      </c>
      <c r="I93" s="73" t="s">
        <v>274</v>
      </c>
      <c r="J93" s="99">
        <v>2</v>
      </c>
      <c r="K93" s="223" t="s">
        <v>400</v>
      </c>
      <c r="L93" s="220"/>
      <c r="M93" s="220">
        <v>2476456.27</v>
      </c>
      <c r="N93" s="226">
        <f t="shared" si="3"/>
        <v>420593.73</v>
      </c>
      <c r="O93" s="84">
        <f t="shared" si="5"/>
        <v>14.518000379696588</v>
      </c>
      <c r="P93" s="61" t="s">
        <v>401</v>
      </c>
      <c r="Q93" s="61">
        <v>4205038316</v>
      </c>
      <c r="R93" s="61" t="s">
        <v>402</v>
      </c>
    </row>
    <row r="94" spans="1:18" ht="73.5">
      <c r="A94" s="205" t="s">
        <v>512</v>
      </c>
      <c r="B94" s="123" t="s">
        <v>377</v>
      </c>
      <c r="C94" s="98">
        <v>4212007855</v>
      </c>
      <c r="D94" s="91">
        <v>41611</v>
      </c>
      <c r="E94" s="40" t="s">
        <v>403</v>
      </c>
      <c r="F94" s="40" t="s">
        <v>46</v>
      </c>
      <c r="G94" s="36" t="s">
        <v>404</v>
      </c>
      <c r="H94" s="73">
        <v>4540323</v>
      </c>
      <c r="I94" s="73" t="s">
        <v>405</v>
      </c>
      <c r="J94" s="99">
        <v>1</v>
      </c>
      <c r="K94" s="223">
        <v>591308</v>
      </c>
      <c r="L94" s="220"/>
      <c r="M94" s="223">
        <v>591308</v>
      </c>
      <c r="N94" s="226">
        <f t="shared" si="3"/>
        <v>0</v>
      </c>
      <c r="O94" s="84">
        <f t="shared" si="5"/>
        <v>0</v>
      </c>
      <c r="P94" s="61" t="s">
        <v>406</v>
      </c>
      <c r="Q94" s="61">
        <v>4205114694</v>
      </c>
      <c r="R94" s="61" t="s">
        <v>407</v>
      </c>
    </row>
    <row r="95" spans="1:18" ht="73.5">
      <c r="A95" s="205" t="s">
        <v>513</v>
      </c>
      <c r="B95" s="119" t="s">
        <v>298</v>
      </c>
      <c r="C95" s="82" t="s">
        <v>104</v>
      </c>
      <c r="D95" s="91">
        <v>41611</v>
      </c>
      <c r="E95" s="28" t="s">
        <v>408</v>
      </c>
      <c r="F95" s="28" t="s">
        <v>46</v>
      </c>
      <c r="G95" s="101" t="s">
        <v>409</v>
      </c>
      <c r="H95" s="102">
        <v>2421740</v>
      </c>
      <c r="I95" s="102" t="s">
        <v>410</v>
      </c>
      <c r="J95" s="103">
        <v>1</v>
      </c>
      <c r="K95" s="227">
        <v>474070.4</v>
      </c>
      <c r="L95" s="228"/>
      <c r="M95" s="227">
        <v>474070.4</v>
      </c>
      <c r="N95" s="226">
        <f t="shared" si="3"/>
        <v>0</v>
      </c>
      <c r="O95" s="104">
        <f t="shared" si="5"/>
        <v>0</v>
      </c>
      <c r="P95" s="105" t="s">
        <v>411</v>
      </c>
      <c r="Q95" s="105">
        <v>4205245760</v>
      </c>
      <c r="R95" s="105" t="s">
        <v>412</v>
      </c>
    </row>
    <row r="96" spans="1:18" ht="84">
      <c r="A96" s="205" t="s">
        <v>514</v>
      </c>
      <c r="B96" s="106" t="s">
        <v>413</v>
      </c>
      <c r="C96" s="90">
        <v>4212008915</v>
      </c>
      <c r="D96" s="91">
        <v>41617</v>
      </c>
      <c r="E96" s="28" t="s">
        <v>414</v>
      </c>
      <c r="F96" s="28" t="s">
        <v>46</v>
      </c>
      <c r="G96" s="94" t="s">
        <v>415</v>
      </c>
      <c r="H96" s="107">
        <v>6323000</v>
      </c>
      <c r="I96" s="58" t="s">
        <v>311</v>
      </c>
      <c r="J96" s="99">
        <v>1</v>
      </c>
      <c r="K96" s="223" t="s">
        <v>416</v>
      </c>
      <c r="L96" s="226"/>
      <c r="M96" s="218">
        <v>1706418.4</v>
      </c>
      <c r="N96" s="226">
        <f t="shared" si="3"/>
        <v>0</v>
      </c>
      <c r="O96" s="104">
        <f t="shared" si="5"/>
        <v>0</v>
      </c>
      <c r="P96" s="36" t="s">
        <v>417</v>
      </c>
      <c r="Q96" s="73">
        <v>4212024868</v>
      </c>
      <c r="R96" s="73" t="s">
        <v>418</v>
      </c>
    </row>
    <row r="97" spans="1:18" ht="73.5">
      <c r="A97" s="205" t="s">
        <v>515</v>
      </c>
      <c r="B97" s="119" t="s">
        <v>298</v>
      </c>
      <c r="C97" s="82" t="s">
        <v>104</v>
      </c>
      <c r="D97" s="91">
        <v>41617</v>
      </c>
      <c r="E97" s="28" t="s">
        <v>419</v>
      </c>
      <c r="F97" s="28" t="s">
        <v>46</v>
      </c>
      <c r="G97" s="94" t="s">
        <v>395</v>
      </c>
      <c r="H97" s="73">
        <v>2429420</v>
      </c>
      <c r="I97" s="73" t="s">
        <v>396</v>
      </c>
      <c r="J97" s="99">
        <v>1</v>
      </c>
      <c r="K97" s="223" t="s">
        <v>397</v>
      </c>
      <c r="L97" s="226"/>
      <c r="M97" s="218">
        <v>2246856</v>
      </c>
      <c r="N97" s="226">
        <f t="shared" si="3"/>
        <v>0</v>
      </c>
      <c r="O97" s="104">
        <f t="shared" si="5"/>
        <v>0</v>
      </c>
      <c r="P97" s="36" t="s">
        <v>420</v>
      </c>
      <c r="Q97" s="73">
        <v>5408293553</v>
      </c>
      <c r="R97" s="73" t="s">
        <v>421</v>
      </c>
    </row>
    <row r="98" spans="1:18" ht="123.75">
      <c r="A98" s="205" t="s">
        <v>516</v>
      </c>
      <c r="B98" s="120" t="s">
        <v>422</v>
      </c>
      <c r="C98" s="108" t="s">
        <v>423</v>
      </c>
      <c r="D98" s="91">
        <v>41618</v>
      </c>
      <c r="E98" s="28" t="s">
        <v>424</v>
      </c>
      <c r="F98" s="28" t="s">
        <v>46</v>
      </c>
      <c r="G98" s="94" t="s">
        <v>425</v>
      </c>
      <c r="H98" s="58">
        <v>4530177</v>
      </c>
      <c r="I98" s="58" t="s">
        <v>426</v>
      </c>
      <c r="J98" s="99">
        <v>0</v>
      </c>
      <c r="K98" s="223" t="s">
        <v>427</v>
      </c>
      <c r="L98" s="223" t="s">
        <v>427</v>
      </c>
      <c r="M98" s="218"/>
      <c r="N98" s="226">
        <f t="shared" si="3"/>
        <v>0</v>
      </c>
      <c r="O98" s="104">
        <f t="shared" si="5"/>
        <v>0</v>
      </c>
      <c r="P98" s="94" t="s">
        <v>428</v>
      </c>
      <c r="Q98" s="99"/>
      <c r="R98" s="99"/>
    </row>
    <row r="99" spans="1:18" ht="73.5">
      <c r="A99" s="205" t="s">
        <v>517</v>
      </c>
      <c r="B99" s="119" t="s">
        <v>298</v>
      </c>
      <c r="C99" s="82" t="s">
        <v>104</v>
      </c>
      <c r="D99" s="91">
        <v>41618</v>
      </c>
      <c r="E99" s="28" t="s">
        <v>429</v>
      </c>
      <c r="F99" s="28" t="s">
        <v>46</v>
      </c>
      <c r="G99" s="109" t="s">
        <v>430</v>
      </c>
      <c r="H99" s="58">
        <v>2423960</v>
      </c>
      <c r="I99" s="58" t="s">
        <v>431</v>
      </c>
      <c r="J99" s="73">
        <v>1</v>
      </c>
      <c r="K99" s="218" t="s">
        <v>432</v>
      </c>
      <c r="L99" s="226"/>
      <c r="M99" s="218">
        <v>1626891</v>
      </c>
      <c r="N99" s="226">
        <f t="shared" si="3"/>
        <v>0</v>
      </c>
      <c r="O99" s="104">
        <f t="shared" si="5"/>
        <v>0</v>
      </c>
      <c r="P99" s="93" t="s">
        <v>433</v>
      </c>
      <c r="Q99" s="105">
        <v>4205245760</v>
      </c>
      <c r="R99" s="105" t="s">
        <v>412</v>
      </c>
    </row>
    <row r="100" spans="1:18" ht="73.5">
      <c r="A100" s="205" t="s">
        <v>518</v>
      </c>
      <c r="B100" s="119" t="s">
        <v>298</v>
      </c>
      <c r="C100" s="82" t="s">
        <v>104</v>
      </c>
      <c r="D100" s="91">
        <v>41619</v>
      </c>
      <c r="E100" s="28" t="s">
        <v>434</v>
      </c>
      <c r="F100" s="28" t="s">
        <v>46</v>
      </c>
      <c r="G100" s="94" t="s">
        <v>435</v>
      </c>
      <c r="H100" s="58">
        <v>2423930</v>
      </c>
      <c r="I100" s="58" t="s">
        <v>436</v>
      </c>
      <c r="J100" s="73">
        <v>0</v>
      </c>
      <c r="K100" s="223" t="s">
        <v>437</v>
      </c>
      <c r="L100" s="223" t="s">
        <v>437</v>
      </c>
      <c r="M100" s="218"/>
      <c r="N100" s="226">
        <f t="shared" si="3"/>
        <v>0</v>
      </c>
      <c r="O100" s="104">
        <f t="shared" si="5"/>
        <v>0</v>
      </c>
      <c r="P100" s="36" t="s">
        <v>428</v>
      </c>
      <c r="Q100" s="73"/>
      <c r="R100" s="73"/>
    </row>
    <row r="101" spans="1:18" ht="94.5">
      <c r="A101" s="205" t="s">
        <v>520</v>
      </c>
      <c r="B101" s="119" t="s">
        <v>298</v>
      </c>
      <c r="C101" s="82" t="s">
        <v>104</v>
      </c>
      <c r="D101" s="91">
        <v>41619</v>
      </c>
      <c r="E101" s="28" t="s">
        <v>438</v>
      </c>
      <c r="F101" s="28" t="s">
        <v>46</v>
      </c>
      <c r="G101" s="94" t="s">
        <v>439</v>
      </c>
      <c r="H101" s="58">
        <v>2429840</v>
      </c>
      <c r="I101" s="58" t="s">
        <v>440</v>
      </c>
      <c r="J101" s="73">
        <v>3</v>
      </c>
      <c r="K101" s="223" t="s">
        <v>441</v>
      </c>
      <c r="L101" s="226"/>
      <c r="M101" s="218">
        <v>355026.92</v>
      </c>
      <c r="N101" s="226">
        <f t="shared" si="3"/>
        <v>91548.08000000002</v>
      </c>
      <c r="O101" s="104">
        <f t="shared" si="5"/>
        <v>20.500045904943182</v>
      </c>
      <c r="P101" s="36" t="s">
        <v>442</v>
      </c>
      <c r="Q101" s="73">
        <v>5506226202</v>
      </c>
      <c r="R101" s="73" t="s">
        <v>443</v>
      </c>
    </row>
    <row r="102" spans="1:18" ht="73.5">
      <c r="A102" s="205" t="s">
        <v>519</v>
      </c>
      <c r="B102" s="119" t="s">
        <v>298</v>
      </c>
      <c r="C102" s="82" t="s">
        <v>104</v>
      </c>
      <c r="D102" s="91">
        <v>41619</v>
      </c>
      <c r="E102" s="28" t="s">
        <v>444</v>
      </c>
      <c r="F102" s="28" t="s">
        <v>46</v>
      </c>
      <c r="G102" s="94" t="s">
        <v>445</v>
      </c>
      <c r="H102" s="58">
        <v>3430010</v>
      </c>
      <c r="I102" s="58" t="s">
        <v>446</v>
      </c>
      <c r="J102" s="73">
        <v>1</v>
      </c>
      <c r="K102" s="223" t="s">
        <v>447</v>
      </c>
      <c r="L102" s="226"/>
      <c r="M102" s="218">
        <v>1033793.29</v>
      </c>
      <c r="N102" s="226">
        <f t="shared" si="3"/>
        <v>0</v>
      </c>
      <c r="O102" s="104">
        <f t="shared" si="5"/>
        <v>0</v>
      </c>
      <c r="P102" s="36" t="s">
        <v>448</v>
      </c>
      <c r="Q102" s="73">
        <v>4205231302</v>
      </c>
      <c r="R102" s="73" t="s">
        <v>449</v>
      </c>
    </row>
    <row r="103" spans="1:18" ht="73.5">
      <c r="A103" s="205" t="s">
        <v>521</v>
      </c>
      <c r="B103" s="119" t="s">
        <v>298</v>
      </c>
      <c r="C103" s="82" t="s">
        <v>104</v>
      </c>
      <c r="D103" s="91">
        <v>41627</v>
      </c>
      <c r="E103" s="28" t="s">
        <v>450</v>
      </c>
      <c r="F103" s="28" t="s">
        <v>46</v>
      </c>
      <c r="G103" s="94" t="s">
        <v>435</v>
      </c>
      <c r="H103" s="58">
        <v>2423930</v>
      </c>
      <c r="I103" s="58" t="s">
        <v>436</v>
      </c>
      <c r="J103" s="73">
        <v>1</v>
      </c>
      <c r="K103" s="223">
        <v>674103.55</v>
      </c>
      <c r="L103" s="226"/>
      <c r="M103" s="223">
        <v>674103.55</v>
      </c>
      <c r="N103" s="226">
        <f t="shared" si="3"/>
        <v>0</v>
      </c>
      <c r="O103" s="104">
        <f t="shared" si="5"/>
        <v>0</v>
      </c>
      <c r="P103" s="36" t="s">
        <v>451</v>
      </c>
      <c r="Q103" s="73">
        <v>4217107130</v>
      </c>
      <c r="R103" s="73" t="s">
        <v>452</v>
      </c>
    </row>
    <row r="104" spans="1:18" ht="84">
      <c r="A104" s="205" t="s">
        <v>522</v>
      </c>
      <c r="B104" s="119" t="s">
        <v>298</v>
      </c>
      <c r="C104" s="82" t="s">
        <v>104</v>
      </c>
      <c r="D104" s="91">
        <v>41627</v>
      </c>
      <c r="E104" s="28" t="s">
        <v>453</v>
      </c>
      <c r="F104" s="28" t="s">
        <v>46</v>
      </c>
      <c r="G104" s="94" t="s">
        <v>454</v>
      </c>
      <c r="H104" s="58" t="s">
        <v>455</v>
      </c>
      <c r="I104" s="73" t="s">
        <v>456</v>
      </c>
      <c r="J104" s="73">
        <v>1</v>
      </c>
      <c r="K104" s="223" t="s">
        <v>457</v>
      </c>
      <c r="L104" s="226"/>
      <c r="M104" s="223" t="s">
        <v>457</v>
      </c>
      <c r="N104" s="226">
        <f t="shared" si="3"/>
        <v>0</v>
      </c>
      <c r="O104" s="104">
        <f t="shared" si="5"/>
        <v>0</v>
      </c>
      <c r="P104" s="58" t="s">
        <v>345</v>
      </c>
      <c r="Q104" s="58">
        <v>5259033080</v>
      </c>
      <c r="R104" s="58" t="s">
        <v>346</v>
      </c>
    </row>
    <row r="105" spans="1:18" ht="12.75">
      <c r="A105" s="205"/>
      <c r="B105" s="119"/>
      <c r="C105" s="82"/>
      <c r="D105" s="91"/>
      <c r="E105" s="28"/>
      <c r="F105" s="28"/>
      <c r="G105" s="94" t="s">
        <v>1230</v>
      </c>
      <c r="H105" s="58"/>
      <c r="I105" s="73"/>
      <c r="J105" s="73"/>
      <c r="K105" s="231">
        <v>99861263.6</v>
      </c>
      <c r="L105" s="231">
        <v>16828081.55</v>
      </c>
      <c r="M105" s="223">
        <v>81419104.13</v>
      </c>
      <c r="N105" s="226">
        <v>1614077.92</v>
      </c>
      <c r="O105" s="104"/>
      <c r="P105" s="58"/>
      <c r="Q105" s="58"/>
      <c r="R105" s="58"/>
    </row>
    <row r="106" spans="1:18" ht="15.75">
      <c r="A106" s="100"/>
      <c r="B106" s="121"/>
      <c r="C106" s="100"/>
      <c r="D106" s="91"/>
      <c r="E106" s="40"/>
      <c r="F106" s="40"/>
      <c r="G106" s="110" t="s">
        <v>458</v>
      </c>
      <c r="H106" s="58"/>
      <c r="I106" s="58"/>
      <c r="J106" s="115">
        <f>SUM(J65:J104)</f>
        <v>176</v>
      </c>
      <c r="K106" s="229">
        <f>K105+K65</f>
        <v>280713499.6</v>
      </c>
      <c r="L106" s="229">
        <f>L105+L65</f>
        <v>57655962.75</v>
      </c>
      <c r="M106" s="229">
        <f>M105+M65</f>
        <v>216546465.01</v>
      </c>
      <c r="N106" s="229">
        <f>K106-L106-M106</f>
        <v>6511071.840000033</v>
      </c>
      <c r="O106" s="126">
        <f t="shared" si="5"/>
        <v>2.319472290886588</v>
      </c>
      <c r="P106" s="58"/>
      <c r="Q106" s="58"/>
      <c r="R106" s="58"/>
    </row>
    <row r="107" spans="1:18" ht="123.75">
      <c r="A107" s="205" t="s">
        <v>523</v>
      </c>
      <c r="B107" s="122" t="s">
        <v>422</v>
      </c>
      <c r="C107" s="108" t="s">
        <v>423</v>
      </c>
      <c r="D107" s="111">
        <v>41633</v>
      </c>
      <c r="E107" s="112" t="s">
        <v>459</v>
      </c>
      <c r="F107" s="112" t="s">
        <v>46</v>
      </c>
      <c r="G107" s="109" t="s">
        <v>425</v>
      </c>
      <c r="H107" s="58">
        <v>4530177</v>
      </c>
      <c r="I107" s="58" t="s">
        <v>426</v>
      </c>
      <c r="J107" s="73">
        <v>3</v>
      </c>
      <c r="K107" s="218">
        <v>2256046</v>
      </c>
      <c r="L107" s="226"/>
      <c r="M107" s="218"/>
      <c r="N107" s="230"/>
      <c r="O107" s="73"/>
      <c r="P107" s="36"/>
      <c r="Q107" s="73"/>
      <c r="R107" s="73"/>
    </row>
    <row r="108" spans="1:18" ht="84">
      <c r="A108" s="205" t="s">
        <v>524</v>
      </c>
      <c r="B108" s="123" t="s">
        <v>369</v>
      </c>
      <c r="C108" s="67" t="s">
        <v>370</v>
      </c>
      <c r="D108" s="91">
        <v>41635</v>
      </c>
      <c r="E108" s="28" t="s">
        <v>460</v>
      </c>
      <c r="F108" s="28" t="s">
        <v>46</v>
      </c>
      <c r="G108" s="94" t="s">
        <v>461</v>
      </c>
      <c r="H108" s="58">
        <v>4530177</v>
      </c>
      <c r="I108" s="58" t="s">
        <v>426</v>
      </c>
      <c r="J108" s="73">
        <v>7</v>
      </c>
      <c r="K108" s="223" t="s">
        <v>462</v>
      </c>
      <c r="L108" s="226"/>
      <c r="M108" s="226"/>
      <c r="N108" s="230"/>
      <c r="O108" s="73"/>
      <c r="P108" s="73"/>
      <c r="Q108" s="73"/>
      <c r="R108" s="73"/>
    </row>
    <row r="109" spans="1:18" ht="73.5">
      <c r="A109" s="205" t="s">
        <v>525</v>
      </c>
      <c r="B109" s="119" t="s">
        <v>298</v>
      </c>
      <c r="C109" s="82" t="s">
        <v>104</v>
      </c>
      <c r="D109" s="91">
        <v>41635</v>
      </c>
      <c r="E109" s="28" t="s">
        <v>463</v>
      </c>
      <c r="F109" s="28" t="s">
        <v>46</v>
      </c>
      <c r="G109" s="94" t="s">
        <v>464</v>
      </c>
      <c r="H109" s="58">
        <v>2423360</v>
      </c>
      <c r="I109" s="58" t="s">
        <v>465</v>
      </c>
      <c r="J109" s="73">
        <v>1</v>
      </c>
      <c r="K109" s="223">
        <v>437189.97</v>
      </c>
      <c r="L109" s="226"/>
      <c r="M109" s="226"/>
      <c r="N109" s="230"/>
      <c r="O109" s="73"/>
      <c r="P109" s="73"/>
      <c r="Q109" s="73"/>
      <c r="R109" s="73"/>
    </row>
    <row r="110" spans="1:18" ht="73.5">
      <c r="A110" s="205" t="s">
        <v>526</v>
      </c>
      <c r="B110" s="119" t="s">
        <v>298</v>
      </c>
      <c r="C110" s="82" t="s">
        <v>104</v>
      </c>
      <c r="D110" s="91">
        <v>41635</v>
      </c>
      <c r="E110" s="28" t="s">
        <v>466</v>
      </c>
      <c r="F110" s="28" t="s">
        <v>46</v>
      </c>
      <c r="G110" s="94" t="s">
        <v>467</v>
      </c>
      <c r="H110" s="58">
        <v>2423966</v>
      </c>
      <c r="I110" s="58" t="s">
        <v>468</v>
      </c>
      <c r="J110" s="73">
        <v>1</v>
      </c>
      <c r="K110" s="223">
        <v>602608.33</v>
      </c>
      <c r="L110" s="226"/>
      <c r="M110" s="226"/>
      <c r="N110" s="230"/>
      <c r="O110" s="73"/>
      <c r="P110" s="73"/>
      <c r="Q110" s="73"/>
      <c r="R110" s="73"/>
    </row>
    <row r="111" spans="1:18" ht="73.5">
      <c r="A111" s="205" t="s">
        <v>527</v>
      </c>
      <c r="B111" s="119" t="s">
        <v>298</v>
      </c>
      <c r="C111" s="82" t="s">
        <v>104</v>
      </c>
      <c r="D111" s="91">
        <v>41635</v>
      </c>
      <c r="E111" s="28" t="s">
        <v>469</v>
      </c>
      <c r="F111" s="28" t="s">
        <v>46</v>
      </c>
      <c r="G111" s="94" t="s">
        <v>470</v>
      </c>
      <c r="H111" s="58">
        <v>2423655</v>
      </c>
      <c r="I111" s="58" t="s">
        <v>471</v>
      </c>
      <c r="J111" s="73">
        <v>1</v>
      </c>
      <c r="K111" s="223">
        <v>417705.63</v>
      </c>
      <c r="L111" s="226"/>
      <c r="M111" s="226"/>
      <c r="N111" s="230"/>
      <c r="O111" s="73"/>
      <c r="P111" s="73"/>
      <c r="Q111" s="73"/>
      <c r="R111" s="73"/>
    </row>
    <row r="112" spans="1:18" ht="73.5">
      <c r="A112" s="205" t="s">
        <v>528</v>
      </c>
      <c r="B112" s="119" t="s">
        <v>298</v>
      </c>
      <c r="C112" s="82" t="s">
        <v>104</v>
      </c>
      <c r="D112" s="91">
        <v>41635</v>
      </c>
      <c r="E112" s="28" t="s">
        <v>472</v>
      </c>
      <c r="F112" s="28" t="s">
        <v>46</v>
      </c>
      <c r="G112" s="94" t="s">
        <v>473</v>
      </c>
      <c r="H112" s="58">
        <v>2423910</v>
      </c>
      <c r="I112" s="58" t="s">
        <v>474</v>
      </c>
      <c r="J112" s="73">
        <v>1</v>
      </c>
      <c r="K112" s="223">
        <v>194006</v>
      </c>
      <c r="L112" s="226"/>
      <c r="M112" s="226"/>
      <c r="N112" s="230"/>
      <c r="O112" s="73"/>
      <c r="P112" s="73"/>
      <c r="Q112" s="73"/>
      <c r="R112" s="73"/>
    </row>
    <row r="113" spans="1:18" ht="73.5">
      <c r="A113" s="205" t="s">
        <v>982</v>
      </c>
      <c r="B113" s="119" t="s">
        <v>298</v>
      </c>
      <c r="C113" s="82" t="s">
        <v>104</v>
      </c>
      <c r="D113" s="91">
        <v>41611</v>
      </c>
      <c r="E113" s="28" t="s">
        <v>475</v>
      </c>
      <c r="F113" s="28" t="s">
        <v>46</v>
      </c>
      <c r="G113" s="94" t="s">
        <v>476</v>
      </c>
      <c r="H113" s="58">
        <v>2423282</v>
      </c>
      <c r="I113" s="58" t="s">
        <v>477</v>
      </c>
      <c r="J113" s="73">
        <v>1</v>
      </c>
      <c r="K113" s="223">
        <v>594716.7</v>
      </c>
      <c r="L113" s="226"/>
      <c r="M113" s="226"/>
      <c r="N113" s="230"/>
      <c r="O113" s="73"/>
      <c r="P113" s="73"/>
      <c r="Q113" s="73"/>
      <c r="R113" s="73"/>
    </row>
    <row r="114" spans="1:18" ht="84">
      <c r="A114" s="205" t="s">
        <v>985</v>
      </c>
      <c r="B114" s="119" t="s">
        <v>298</v>
      </c>
      <c r="C114" s="82" t="s">
        <v>104</v>
      </c>
      <c r="D114" s="91">
        <v>41611</v>
      </c>
      <c r="E114" s="28" t="s">
        <v>478</v>
      </c>
      <c r="F114" s="28" t="s">
        <v>46</v>
      </c>
      <c r="G114" s="94" t="s">
        <v>479</v>
      </c>
      <c r="H114" s="58">
        <v>9436000</v>
      </c>
      <c r="I114" s="58" t="s">
        <v>480</v>
      </c>
      <c r="J114" s="73">
        <v>1</v>
      </c>
      <c r="K114" s="223">
        <v>534110</v>
      </c>
      <c r="L114" s="226"/>
      <c r="M114" s="226"/>
      <c r="N114" s="230"/>
      <c r="O114" s="73"/>
      <c r="P114" s="73"/>
      <c r="Q114" s="73"/>
      <c r="R114" s="73"/>
    </row>
    <row r="115" spans="1:18" ht="73.5">
      <c r="A115" s="205" t="s">
        <v>989</v>
      </c>
      <c r="B115" s="124" t="s">
        <v>298</v>
      </c>
      <c r="C115" s="116" t="s">
        <v>104</v>
      </c>
      <c r="D115" s="117">
        <v>41611</v>
      </c>
      <c r="E115" s="28" t="s">
        <v>481</v>
      </c>
      <c r="F115" s="28" t="s">
        <v>46</v>
      </c>
      <c r="G115" s="118" t="s">
        <v>482</v>
      </c>
      <c r="H115" s="105">
        <v>4520100</v>
      </c>
      <c r="I115" s="105" t="s">
        <v>258</v>
      </c>
      <c r="J115" s="102">
        <v>1</v>
      </c>
      <c r="K115" s="227" t="s">
        <v>483</v>
      </c>
      <c r="L115" s="226"/>
      <c r="M115" s="226"/>
      <c r="N115" s="230"/>
      <c r="O115" s="73"/>
      <c r="P115" s="73"/>
      <c r="Q115" s="73"/>
      <c r="R115" s="73"/>
    </row>
    <row r="116" spans="1:18" ht="12.75">
      <c r="A116" s="205"/>
      <c r="B116" s="124"/>
      <c r="C116" s="116"/>
      <c r="D116" s="117"/>
      <c r="E116" s="28"/>
      <c r="F116" s="28"/>
      <c r="G116" s="118" t="s">
        <v>1231</v>
      </c>
      <c r="H116" s="105"/>
      <c r="I116" s="105"/>
      <c r="J116" s="102"/>
      <c r="K116" s="227">
        <v>10438581.26</v>
      </c>
      <c r="L116" s="226"/>
      <c r="M116" s="226"/>
      <c r="N116" s="230"/>
      <c r="O116" s="73"/>
      <c r="P116" s="73"/>
      <c r="Q116" s="73"/>
      <c r="R116" s="73"/>
    </row>
    <row r="117" spans="1:18" ht="12.75">
      <c r="A117" s="100"/>
      <c r="B117" s="100"/>
      <c r="C117" s="100"/>
      <c r="D117" s="61"/>
      <c r="E117" s="61"/>
      <c r="F117" s="40"/>
      <c r="G117" s="61" t="s">
        <v>1232</v>
      </c>
      <c r="H117" s="61"/>
      <c r="I117" s="61"/>
      <c r="J117" s="99"/>
      <c r="K117" s="125">
        <f>K116+K106</f>
        <v>291152080.86</v>
      </c>
      <c r="L117" s="99"/>
      <c r="M117" s="99"/>
      <c r="N117" s="99"/>
      <c r="O117" s="99"/>
      <c r="P117" s="99"/>
      <c r="Q117" s="99"/>
      <c r="R117" s="99"/>
    </row>
    <row r="119" spans="2:13" ht="15">
      <c r="B119" s="246" t="s">
        <v>1227</v>
      </c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</row>
    <row r="120" spans="2:5" ht="15.75">
      <c r="B120" s="8"/>
      <c r="C120" s="8"/>
      <c r="D120" s="8"/>
      <c r="E120" s="10" t="s">
        <v>4</v>
      </c>
    </row>
    <row r="121" ht="12.75">
      <c r="D121" s="11"/>
    </row>
    <row r="122" spans="2:4" ht="12.75">
      <c r="B122" s="21" t="s">
        <v>32</v>
      </c>
      <c r="D122" s="11"/>
    </row>
    <row r="123" spans="3:4" ht="12.75">
      <c r="C123" s="247" t="s">
        <v>1228</v>
      </c>
      <c r="D123" s="247"/>
    </row>
    <row r="124" spans="3:4" ht="12.75">
      <c r="C124" s="11" t="s">
        <v>1229</v>
      </c>
      <c r="D124" s="11"/>
    </row>
  </sheetData>
  <sheetProtection/>
  <mergeCells count="21">
    <mergeCell ref="D7:D8"/>
    <mergeCell ref="A7:A8"/>
    <mergeCell ref="B119:M119"/>
    <mergeCell ref="Q7:Q8"/>
    <mergeCell ref="C123:D123"/>
    <mergeCell ref="A2:O2"/>
    <mergeCell ref="H4:J4"/>
    <mergeCell ref="G3:N3"/>
    <mergeCell ref="H7:H8"/>
    <mergeCell ref="I7:I8"/>
    <mergeCell ref="J7:J8"/>
    <mergeCell ref="B7:B8"/>
    <mergeCell ref="R7:R8"/>
    <mergeCell ref="L7:L8"/>
    <mergeCell ref="E7:E8"/>
    <mergeCell ref="F7:F8"/>
    <mergeCell ref="G7:G8"/>
    <mergeCell ref="N7:O7"/>
    <mergeCell ref="M7:M8"/>
    <mergeCell ref="K7:K8"/>
    <mergeCell ref="P7:P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6"/>
  <sheetViews>
    <sheetView zoomScalePageLayoutView="0" workbookViewId="0" topLeftCell="A1">
      <selection activeCell="F3" sqref="F3:M3"/>
    </sheetView>
  </sheetViews>
  <sheetFormatPr defaultColWidth="9.140625" defaultRowHeight="12.75"/>
  <cols>
    <col min="1" max="1" width="4.57421875" style="11" customWidth="1"/>
    <col min="2" max="2" width="14.421875" style="11" customWidth="1"/>
    <col min="3" max="3" width="7.8515625" style="11" customWidth="1"/>
    <col min="4" max="4" width="7.00390625" style="9" customWidth="1"/>
    <col min="5" max="5" width="9.8515625" style="9" customWidth="1"/>
    <col min="6" max="6" width="20.7109375" style="9" customWidth="1"/>
    <col min="7" max="7" width="12.140625" style="9" customWidth="1"/>
    <col min="8" max="8" width="5.140625" style="9" customWidth="1"/>
    <col min="9" max="9" width="3.421875" style="9" customWidth="1"/>
    <col min="10" max="10" width="9.421875" style="9" customWidth="1"/>
    <col min="11" max="11" width="8.00390625" style="9" customWidth="1"/>
    <col min="12" max="12" width="8.421875" style="9" customWidth="1"/>
    <col min="13" max="13" width="10.57421875" style="9" customWidth="1"/>
    <col min="14" max="14" width="4.00390625" style="9" customWidth="1"/>
    <col min="15" max="15" width="10.57421875" style="9" customWidth="1"/>
    <col min="16" max="16" width="9.421875" style="9" customWidth="1"/>
    <col min="17" max="17" width="13.140625" style="9" customWidth="1"/>
    <col min="18" max="16384" width="9.140625" style="9" customWidth="1"/>
  </cols>
  <sheetData>
    <row r="1" ht="12.75" customHeight="1">
      <c r="M1" s="17" t="s">
        <v>35</v>
      </c>
    </row>
    <row r="2" spans="1:14" ht="15.75" customHeight="1">
      <c r="A2" s="7"/>
      <c r="B2" s="241" t="s">
        <v>39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"/>
    </row>
    <row r="3" spans="1:15" s="1" customFormat="1" ht="15.75" customHeight="1">
      <c r="A3" s="8"/>
      <c r="B3" s="8"/>
      <c r="C3" s="8"/>
      <c r="F3" s="239" t="s">
        <v>1233</v>
      </c>
      <c r="G3" s="240"/>
      <c r="H3" s="240"/>
      <c r="I3" s="240"/>
      <c r="J3" s="240"/>
      <c r="K3" s="240"/>
      <c r="L3" s="240"/>
      <c r="M3" s="240"/>
      <c r="N3" s="18"/>
      <c r="O3" s="18"/>
    </row>
    <row r="4" spans="1:15" ht="15.75" customHeight="1">
      <c r="A4" s="7"/>
      <c r="B4" s="7"/>
      <c r="C4" s="7"/>
      <c r="D4" s="6"/>
      <c r="E4" s="6"/>
      <c r="F4" s="245" t="s">
        <v>3</v>
      </c>
      <c r="G4" s="245"/>
      <c r="H4" s="245"/>
      <c r="I4" s="245"/>
      <c r="K4" s="6"/>
      <c r="L4" s="6"/>
      <c r="M4" s="6"/>
      <c r="N4" s="6"/>
      <c r="O4" s="6"/>
    </row>
    <row r="5" spans="1:14" ht="12.75">
      <c r="A5" s="7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ht="12.75">
      <c r="A6" s="21"/>
    </row>
    <row r="7" spans="1:17" ht="12.75" customHeight="1">
      <c r="A7" s="253" t="s">
        <v>1</v>
      </c>
      <c r="B7" s="232" t="s">
        <v>5</v>
      </c>
      <c r="C7" s="22"/>
      <c r="D7" s="232" t="s">
        <v>529</v>
      </c>
      <c r="E7" s="232" t="s">
        <v>530</v>
      </c>
      <c r="F7" s="232" t="s">
        <v>17</v>
      </c>
      <c r="G7" s="232" t="s">
        <v>531</v>
      </c>
      <c r="H7" s="232" t="s">
        <v>532</v>
      </c>
      <c r="I7" s="255" t="s">
        <v>6</v>
      </c>
      <c r="J7" s="232" t="s">
        <v>19</v>
      </c>
      <c r="K7" s="232" t="s">
        <v>43</v>
      </c>
      <c r="L7" s="232" t="s">
        <v>24</v>
      </c>
      <c r="M7" s="235" t="s">
        <v>0</v>
      </c>
      <c r="N7" s="236"/>
      <c r="O7" s="232" t="s">
        <v>20</v>
      </c>
      <c r="P7" s="232" t="s">
        <v>22</v>
      </c>
      <c r="Q7" s="232" t="s">
        <v>21</v>
      </c>
    </row>
    <row r="8" spans="1:17" ht="123" customHeight="1">
      <c r="A8" s="254"/>
      <c r="B8" s="238"/>
      <c r="C8" s="23" t="s">
        <v>36</v>
      </c>
      <c r="D8" s="238"/>
      <c r="E8" s="238"/>
      <c r="F8" s="238"/>
      <c r="G8" s="238"/>
      <c r="H8" s="238"/>
      <c r="I8" s="256"/>
      <c r="J8" s="238"/>
      <c r="K8" s="238"/>
      <c r="L8" s="238"/>
      <c r="M8" s="22" t="s">
        <v>11</v>
      </c>
      <c r="N8" s="22" t="s">
        <v>12</v>
      </c>
      <c r="O8" s="238"/>
      <c r="P8" s="238"/>
      <c r="Q8" s="238"/>
    </row>
    <row r="9" spans="1:17" ht="12.75">
      <c r="A9" s="13">
        <v>1</v>
      </c>
      <c r="B9" s="128">
        <v>2</v>
      </c>
      <c r="C9" s="128" t="s">
        <v>9</v>
      </c>
      <c r="D9" s="13" t="s">
        <v>10</v>
      </c>
      <c r="E9" s="13" t="s">
        <v>30</v>
      </c>
      <c r="F9" s="13" t="s">
        <v>31</v>
      </c>
      <c r="G9" s="13" t="s">
        <v>84</v>
      </c>
      <c r="H9" s="13" t="s">
        <v>89</v>
      </c>
      <c r="I9" s="129">
        <v>9</v>
      </c>
      <c r="J9" s="13" t="s">
        <v>110</v>
      </c>
      <c r="K9" s="13" t="s">
        <v>117</v>
      </c>
      <c r="L9" s="13" t="s">
        <v>132</v>
      </c>
      <c r="M9" s="13" t="s">
        <v>138</v>
      </c>
      <c r="N9" s="13" t="s">
        <v>145</v>
      </c>
      <c r="O9" s="13" t="s">
        <v>27</v>
      </c>
      <c r="P9" s="13" t="s">
        <v>159</v>
      </c>
      <c r="Q9" s="13" t="s">
        <v>164</v>
      </c>
    </row>
    <row r="10" spans="1:17" ht="42">
      <c r="A10" s="40" t="s">
        <v>7</v>
      </c>
      <c r="B10" s="26" t="s">
        <v>67</v>
      </c>
      <c r="C10" s="130">
        <v>4212032837</v>
      </c>
      <c r="D10" s="27">
        <v>41292</v>
      </c>
      <c r="E10" s="28" t="s">
        <v>533</v>
      </c>
      <c r="F10" s="26" t="s">
        <v>534</v>
      </c>
      <c r="G10" s="29" t="s">
        <v>535</v>
      </c>
      <c r="H10" s="30">
        <v>221</v>
      </c>
      <c r="I10" s="31">
        <v>3</v>
      </c>
      <c r="J10" s="32">
        <v>210301</v>
      </c>
      <c r="K10" s="32">
        <v>0</v>
      </c>
      <c r="L10" s="56">
        <v>150000</v>
      </c>
      <c r="M10" s="34">
        <f aca="true" t="shared" si="0" ref="M10:M40">J10-L10-K10</f>
        <v>60301</v>
      </c>
      <c r="N10" s="35">
        <f aca="true" t="shared" si="1" ref="N10:N18">M10/J10*100</f>
        <v>28.67366298781271</v>
      </c>
      <c r="O10" s="36" t="s">
        <v>536</v>
      </c>
      <c r="P10" s="37">
        <v>4205167632</v>
      </c>
      <c r="Q10" s="38" t="s">
        <v>537</v>
      </c>
    </row>
    <row r="11" spans="1:17" ht="52.5">
      <c r="A11" s="40" t="s">
        <v>8</v>
      </c>
      <c r="B11" s="30" t="s">
        <v>369</v>
      </c>
      <c r="C11" s="29">
        <v>4212008626</v>
      </c>
      <c r="D11" s="40" t="s">
        <v>538</v>
      </c>
      <c r="E11" s="28" t="s">
        <v>539</v>
      </c>
      <c r="F11" s="41" t="s">
        <v>540</v>
      </c>
      <c r="G11" s="29" t="s">
        <v>535</v>
      </c>
      <c r="H11" s="30">
        <v>221</v>
      </c>
      <c r="I11" s="42">
        <v>3</v>
      </c>
      <c r="J11" s="131">
        <v>479970</v>
      </c>
      <c r="K11" s="131">
        <v>0</v>
      </c>
      <c r="L11" s="33">
        <v>378250</v>
      </c>
      <c r="M11" s="34">
        <f t="shared" si="0"/>
        <v>101720</v>
      </c>
      <c r="N11" s="35">
        <f t="shared" si="1"/>
        <v>21.192991228618453</v>
      </c>
      <c r="O11" s="41" t="s">
        <v>541</v>
      </c>
      <c r="P11" s="41">
        <v>4212032523</v>
      </c>
      <c r="Q11" s="41" t="s">
        <v>542</v>
      </c>
    </row>
    <row r="12" spans="1:17" ht="63">
      <c r="A12" s="40" t="s">
        <v>9</v>
      </c>
      <c r="B12" s="39" t="s">
        <v>358</v>
      </c>
      <c r="C12" s="98">
        <v>4212009130</v>
      </c>
      <c r="D12" s="40" t="s">
        <v>543</v>
      </c>
      <c r="E12" s="28" t="s">
        <v>544</v>
      </c>
      <c r="F12" s="41" t="s">
        <v>545</v>
      </c>
      <c r="G12" s="40" t="s">
        <v>546</v>
      </c>
      <c r="H12" s="40" t="s">
        <v>547</v>
      </c>
      <c r="I12" s="42">
        <v>2</v>
      </c>
      <c r="J12" s="33">
        <v>225585</v>
      </c>
      <c r="K12" s="33">
        <v>0</v>
      </c>
      <c r="L12" s="33">
        <v>225585</v>
      </c>
      <c r="M12" s="34">
        <f t="shared" si="0"/>
        <v>0</v>
      </c>
      <c r="N12" s="35">
        <f t="shared" si="1"/>
        <v>0</v>
      </c>
      <c r="O12" s="39" t="s">
        <v>548</v>
      </c>
      <c r="P12" s="43">
        <v>4212031880</v>
      </c>
      <c r="Q12" s="39" t="s">
        <v>549</v>
      </c>
    </row>
    <row r="13" spans="1:17" ht="63">
      <c r="A13" s="40" t="s">
        <v>10</v>
      </c>
      <c r="B13" s="39" t="s">
        <v>377</v>
      </c>
      <c r="C13" s="98">
        <v>4212007855</v>
      </c>
      <c r="D13" s="40" t="s">
        <v>550</v>
      </c>
      <c r="E13" s="28" t="s">
        <v>551</v>
      </c>
      <c r="F13" s="30" t="s">
        <v>552</v>
      </c>
      <c r="G13" s="40" t="s">
        <v>553</v>
      </c>
      <c r="H13" s="40" t="s">
        <v>554</v>
      </c>
      <c r="I13" s="42">
        <v>2</v>
      </c>
      <c r="J13" s="33">
        <v>239580</v>
      </c>
      <c r="K13" s="33">
        <v>0</v>
      </c>
      <c r="L13" s="33">
        <v>239580</v>
      </c>
      <c r="M13" s="34">
        <f t="shared" si="0"/>
        <v>0</v>
      </c>
      <c r="N13" s="44">
        <f t="shared" si="1"/>
        <v>0</v>
      </c>
      <c r="O13" s="39" t="s">
        <v>555</v>
      </c>
      <c r="P13" s="45">
        <v>4212033460</v>
      </c>
      <c r="Q13" s="39" t="s">
        <v>556</v>
      </c>
    </row>
    <row r="14" spans="1:17" ht="63">
      <c r="A14" s="40" t="s">
        <v>30</v>
      </c>
      <c r="B14" s="30" t="s">
        <v>90</v>
      </c>
      <c r="C14" s="29">
        <v>4212007710</v>
      </c>
      <c r="D14" s="40" t="s">
        <v>550</v>
      </c>
      <c r="E14" s="40" t="s">
        <v>557</v>
      </c>
      <c r="F14" s="30" t="s">
        <v>558</v>
      </c>
      <c r="G14" s="40" t="s">
        <v>553</v>
      </c>
      <c r="H14" s="40" t="s">
        <v>554</v>
      </c>
      <c r="I14" s="42">
        <v>2</v>
      </c>
      <c r="J14" s="33">
        <v>249615</v>
      </c>
      <c r="K14" s="33">
        <v>0</v>
      </c>
      <c r="L14" s="33">
        <v>249615</v>
      </c>
      <c r="M14" s="34">
        <f t="shared" si="0"/>
        <v>0</v>
      </c>
      <c r="N14" s="44">
        <f t="shared" si="1"/>
        <v>0</v>
      </c>
      <c r="O14" s="39" t="s">
        <v>559</v>
      </c>
      <c r="P14" s="43">
        <v>423500104600</v>
      </c>
      <c r="Q14" s="39" t="s">
        <v>560</v>
      </c>
    </row>
    <row r="15" spans="1:17" ht="63">
      <c r="A15" s="40" t="s">
        <v>31</v>
      </c>
      <c r="B15" s="41" t="s">
        <v>413</v>
      </c>
      <c r="C15" s="37">
        <v>4212008915</v>
      </c>
      <c r="D15" s="40" t="s">
        <v>561</v>
      </c>
      <c r="E15" s="40" t="s">
        <v>562</v>
      </c>
      <c r="F15" s="41" t="s">
        <v>563</v>
      </c>
      <c r="G15" s="40" t="s">
        <v>553</v>
      </c>
      <c r="H15" s="40" t="s">
        <v>554</v>
      </c>
      <c r="I15" s="47">
        <v>2</v>
      </c>
      <c r="J15" s="33">
        <v>200100</v>
      </c>
      <c r="K15" s="33">
        <v>0</v>
      </c>
      <c r="L15" s="34">
        <v>169576</v>
      </c>
      <c r="M15" s="34">
        <f t="shared" si="0"/>
        <v>30524</v>
      </c>
      <c r="N15" s="44">
        <f t="shared" si="1"/>
        <v>15.254372813593204</v>
      </c>
      <c r="O15" s="40" t="s">
        <v>564</v>
      </c>
      <c r="P15" s="40" t="s">
        <v>565</v>
      </c>
      <c r="Q15" s="40" t="s">
        <v>566</v>
      </c>
    </row>
    <row r="16" spans="1:17" ht="52.5">
      <c r="A16" s="40" t="s">
        <v>84</v>
      </c>
      <c r="B16" s="41" t="s">
        <v>383</v>
      </c>
      <c r="C16" s="37">
        <v>4212007950</v>
      </c>
      <c r="D16" s="27">
        <v>41317</v>
      </c>
      <c r="E16" s="40" t="s">
        <v>567</v>
      </c>
      <c r="F16" s="26" t="s">
        <v>568</v>
      </c>
      <c r="G16" s="40" t="s">
        <v>553</v>
      </c>
      <c r="H16" s="40" t="s">
        <v>554</v>
      </c>
      <c r="I16" s="47">
        <v>2</v>
      </c>
      <c r="J16" s="34">
        <v>219945</v>
      </c>
      <c r="K16" s="34">
        <v>0</v>
      </c>
      <c r="L16" s="56">
        <v>219945</v>
      </c>
      <c r="M16" s="34">
        <f t="shared" si="0"/>
        <v>0</v>
      </c>
      <c r="N16" s="44">
        <f t="shared" si="1"/>
        <v>0</v>
      </c>
      <c r="O16" s="36" t="s">
        <v>569</v>
      </c>
      <c r="P16" s="40" t="s">
        <v>570</v>
      </c>
      <c r="Q16" s="40" t="s">
        <v>571</v>
      </c>
    </row>
    <row r="17" spans="1:17" ht="199.5">
      <c r="A17" s="40" t="s">
        <v>89</v>
      </c>
      <c r="B17" s="41" t="s">
        <v>572</v>
      </c>
      <c r="C17" s="37">
        <v>4235004427</v>
      </c>
      <c r="D17" s="27">
        <v>41317</v>
      </c>
      <c r="E17" s="40" t="s">
        <v>573</v>
      </c>
      <c r="F17" s="26" t="s">
        <v>574</v>
      </c>
      <c r="G17" s="40" t="s">
        <v>575</v>
      </c>
      <c r="H17" s="40" t="s">
        <v>72</v>
      </c>
      <c r="I17" s="47">
        <v>2</v>
      </c>
      <c r="J17" s="34">
        <v>120312.5</v>
      </c>
      <c r="K17" s="34">
        <v>0</v>
      </c>
      <c r="L17" s="56">
        <v>109725</v>
      </c>
      <c r="M17" s="34">
        <f t="shared" si="0"/>
        <v>10587.5</v>
      </c>
      <c r="N17" s="44">
        <f t="shared" si="1"/>
        <v>8.799999999999999</v>
      </c>
      <c r="O17" s="36" t="s">
        <v>576</v>
      </c>
      <c r="P17" s="40" t="s">
        <v>293</v>
      </c>
      <c r="Q17" s="40" t="s">
        <v>577</v>
      </c>
    </row>
    <row r="18" spans="1:17" ht="63">
      <c r="A18" s="40" t="s">
        <v>98</v>
      </c>
      <c r="B18" s="40" t="s">
        <v>386</v>
      </c>
      <c r="C18" s="37" t="s">
        <v>578</v>
      </c>
      <c r="D18" s="27">
        <v>41319</v>
      </c>
      <c r="E18" s="40" t="s">
        <v>579</v>
      </c>
      <c r="F18" s="26" t="s">
        <v>580</v>
      </c>
      <c r="G18" s="40" t="s">
        <v>553</v>
      </c>
      <c r="H18" s="40" t="s">
        <v>554</v>
      </c>
      <c r="I18" s="47">
        <v>2</v>
      </c>
      <c r="J18" s="34">
        <v>279593</v>
      </c>
      <c r="K18" s="34">
        <v>0</v>
      </c>
      <c r="L18" s="34">
        <v>279593</v>
      </c>
      <c r="M18" s="34">
        <f t="shared" si="0"/>
        <v>0</v>
      </c>
      <c r="N18" s="44">
        <f t="shared" si="1"/>
        <v>0</v>
      </c>
      <c r="O18" s="40" t="s">
        <v>581</v>
      </c>
      <c r="P18" s="40" t="s">
        <v>582</v>
      </c>
      <c r="Q18" s="39" t="s">
        <v>583</v>
      </c>
    </row>
    <row r="19" spans="1:17" ht="42">
      <c r="A19" s="40" t="s">
        <v>103</v>
      </c>
      <c r="B19" s="40" t="s">
        <v>185</v>
      </c>
      <c r="C19" s="37" t="s">
        <v>186</v>
      </c>
      <c r="D19" s="27">
        <v>41324</v>
      </c>
      <c r="E19" s="40" t="s">
        <v>584</v>
      </c>
      <c r="F19" s="26" t="s">
        <v>585</v>
      </c>
      <c r="G19" s="29" t="s">
        <v>535</v>
      </c>
      <c r="H19" s="30">
        <v>221</v>
      </c>
      <c r="I19" s="47">
        <v>2</v>
      </c>
      <c r="J19" s="34">
        <v>490533</v>
      </c>
      <c r="K19" s="34"/>
      <c r="L19" s="34">
        <v>487000</v>
      </c>
      <c r="M19" s="34">
        <f t="shared" si="0"/>
        <v>3533</v>
      </c>
      <c r="N19" s="44">
        <v>0</v>
      </c>
      <c r="O19" s="40" t="s">
        <v>586</v>
      </c>
      <c r="P19" s="40" t="s">
        <v>587</v>
      </c>
      <c r="Q19" s="39" t="s">
        <v>588</v>
      </c>
    </row>
    <row r="20" spans="1:17" ht="63">
      <c r="A20" s="40" t="s">
        <v>110</v>
      </c>
      <c r="B20" s="40" t="s">
        <v>386</v>
      </c>
      <c r="C20" s="37" t="s">
        <v>578</v>
      </c>
      <c r="D20" s="40" t="s">
        <v>589</v>
      </c>
      <c r="E20" s="40" t="s">
        <v>590</v>
      </c>
      <c r="F20" s="30" t="s">
        <v>591</v>
      </c>
      <c r="G20" s="40" t="s">
        <v>592</v>
      </c>
      <c r="H20" s="40" t="s">
        <v>593</v>
      </c>
      <c r="I20" s="47">
        <v>3</v>
      </c>
      <c r="J20" s="34">
        <v>163149</v>
      </c>
      <c r="K20" s="34">
        <v>0</v>
      </c>
      <c r="L20" s="34">
        <v>159870</v>
      </c>
      <c r="M20" s="34">
        <f t="shared" si="0"/>
        <v>3279</v>
      </c>
      <c r="N20" s="44">
        <f aca="true" t="shared" si="2" ref="N20:N40">M20/J20*100</f>
        <v>2.009819244984646</v>
      </c>
      <c r="O20" s="40" t="s">
        <v>594</v>
      </c>
      <c r="P20" s="40" t="s">
        <v>595</v>
      </c>
      <c r="Q20" s="40" t="s">
        <v>596</v>
      </c>
    </row>
    <row r="21" spans="1:17" ht="63">
      <c r="A21" s="40" t="s">
        <v>117</v>
      </c>
      <c r="B21" s="40" t="s">
        <v>160</v>
      </c>
      <c r="C21" s="37" t="s">
        <v>161</v>
      </c>
      <c r="D21" s="40" t="s">
        <v>589</v>
      </c>
      <c r="E21" s="40" t="s">
        <v>597</v>
      </c>
      <c r="F21" s="41" t="s">
        <v>598</v>
      </c>
      <c r="G21" s="40" t="s">
        <v>592</v>
      </c>
      <c r="H21" s="40" t="s">
        <v>593</v>
      </c>
      <c r="I21" s="47">
        <v>2</v>
      </c>
      <c r="J21" s="34">
        <v>137349</v>
      </c>
      <c r="K21" s="34">
        <v>0</v>
      </c>
      <c r="L21" s="34">
        <v>137200</v>
      </c>
      <c r="M21" s="34">
        <f t="shared" si="0"/>
        <v>149</v>
      </c>
      <c r="N21" s="44">
        <f t="shared" si="2"/>
        <v>0.10848277016942243</v>
      </c>
      <c r="O21" s="40" t="s">
        <v>594</v>
      </c>
      <c r="P21" s="40" t="s">
        <v>595</v>
      </c>
      <c r="Q21" s="40" t="s">
        <v>596</v>
      </c>
    </row>
    <row r="22" spans="1:17" ht="73.5">
      <c r="A22" s="40" t="s">
        <v>124</v>
      </c>
      <c r="B22" s="41" t="s">
        <v>599</v>
      </c>
      <c r="C22" s="37">
        <v>4235002282</v>
      </c>
      <c r="D22" s="40" t="s">
        <v>589</v>
      </c>
      <c r="E22" s="40" t="s">
        <v>600</v>
      </c>
      <c r="F22" s="41" t="s">
        <v>601</v>
      </c>
      <c r="G22" s="40" t="s">
        <v>575</v>
      </c>
      <c r="H22" s="40" t="s">
        <v>72</v>
      </c>
      <c r="I22" s="47">
        <v>2</v>
      </c>
      <c r="J22" s="34">
        <v>238850</v>
      </c>
      <c r="K22" s="34">
        <v>0</v>
      </c>
      <c r="L22" s="34">
        <v>238850</v>
      </c>
      <c r="M22" s="34">
        <f t="shared" si="0"/>
        <v>0</v>
      </c>
      <c r="N22" s="44">
        <f t="shared" si="2"/>
        <v>0</v>
      </c>
      <c r="O22" s="40" t="s">
        <v>576</v>
      </c>
      <c r="P22" s="40" t="s">
        <v>293</v>
      </c>
      <c r="Q22" s="40" t="s">
        <v>602</v>
      </c>
    </row>
    <row r="23" spans="1:17" ht="42">
      <c r="A23" s="40" t="s">
        <v>132</v>
      </c>
      <c r="B23" s="40" t="s">
        <v>413</v>
      </c>
      <c r="C23" s="37">
        <v>4212008915</v>
      </c>
      <c r="D23" s="40" t="s">
        <v>52</v>
      </c>
      <c r="E23" s="40" t="s">
        <v>603</v>
      </c>
      <c r="F23" s="41" t="s">
        <v>604</v>
      </c>
      <c r="G23" s="40" t="s">
        <v>553</v>
      </c>
      <c r="H23" s="40" t="s">
        <v>554</v>
      </c>
      <c r="I23" s="47">
        <v>0</v>
      </c>
      <c r="J23" s="34">
        <v>147947</v>
      </c>
      <c r="K23" s="34">
        <v>147947</v>
      </c>
      <c r="L23" s="34">
        <v>0</v>
      </c>
      <c r="M23" s="34">
        <f t="shared" si="0"/>
        <v>0</v>
      </c>
      <c r="N23" s="44">
        <f t="shared" si="2"/>
        <v>0</v>
      </c>
      <c r="O23" s="40" t="s">
        <v>190</v>
      </c>
      <c r="P23" s="40"/>
      <c r="Q23" s="40"/>
    </row>
    <row r="24" spans="1:17" ht="73.5">
      <c r="A24" s="40" t="s">
        <v>138</v>
      </c>
      <c r="B24" s="41" t="s">
        <v>377</v>
      </c>
      <c r="C24" s="37">
        <v>4212007855</v>
      </c>
      <c r="D24" s="40" t="s">
        <v>52</v>
      </c>
      <c r="E24" s="40" t="s">
        <v>605</v>
      </c>
      <c r="F24" s="30" t="s">
        <v>606</v>
      </c>
      <c r="G24" s="40" t="s">
        <v>553</v>
      </c>
      <c r="H24" s="40" t="s">
        <v>554</v>
      </c>
      <c r="I24" s="47">
        <v>2</v>
      </c>
      <c r="J24" s="34">
        <v>50083</v>
      </c>
      <c r="K24" s="34">
        <v>0</v>
      </c>
      <c r="L24" s="34">
        <v>50083</v>
      </c>
      <c r="M24" s="34">
        <f t="shared" si="0"/>
        <v>0</v>
      </c>
      <c r="N24" s="44">
        <f t="shared" si="2"/>
        <v>0</v>
      </c>
      <c r="O24" s="40" t="s">
        <v>607</v>
      </c>
      <c r="P24" s="40" t="s">
        <v>608</v>
      </c>
      <c r="Q24" s="40" t="s">
        <v>556</v>
      </c>
    </row>
    <row r="25" spans="1:17" ht="63">
      <c r="A25" s="40" t="s">
        <v>145</v>
      </c>
      <c r="B25" s="30" t="s">
        <v>118</v>
      </c>
      <c r="C25" s="29">
        <v>4212008506</v>
      </c>
      <c r="D25" s="40" t="s">
        <v>52</v>
      </c>
      <c r="E25" s="40" t="s">
        <v>609</v>
      </c>
      <c r="F25" s="30" t="s">
        <v>610</v>
      </c>
      <c r="G25" s="40" t="s">
        <v>592</v>
      </c>
      <c r="H25" s="40" t="s">
        <v>593</v>
      </c>
      <c r="I25" s="47">
        <v>2</v>
      </c>
      <c r="J25" s="34">
        <v>195778</v>
      </c>
      <c r="K25" s="34">
        <v>0</v>
      </c>
      <c r="L25" s="34">
        <v>189900</v>
      </c>
      <c r="M25" s="34">
        <f t="shared" si="0"/>
        <v>5878</v>
      </c>
      <c r="N25" s="44">
        <f t="shared" si="2"/>
        <v>3.0023802470144756</v>
      </c>
      <c r="O25" s="40" t="s">
        <v>594</v>
      </c>
      <c r="P25" s="40" t="s">
        <v>595</v>
      </c>
      <c r="Q25" s="40" t="s">
        <v>596</v>
      </c>
    </row>
    <row r="26" spans="1:17" ht="94.5">
      <c r="A26" s="40" t="s">
        <v>27</v>
      </c>
      <c r="B26" s="41" t="s">
        <v>76</v>
      </c>
      <c r="C26" s="37">
        <v>4235003631</v>
      </c>
      <c r="D26" s="40" t="s">
        <v>52</v>
      </c>
      <c r="E26" s="40" t="s">
        <v>611</v>
      </c>
      <c r="F26" s="30" t="s">
        <v>612</v>
      </c>
      <c r="G26" s="40" t="s">
        <v>592</v>
      </c>
      <c r="H26" s="40" t="s">
        <v>593</v>
      </c>
      <c r="I26" s="47">
        <v>3</v>
      </c>
      <c r="J26" s="34">
        <v>301426</v>
      </c>
      <c r="K26" s="34">
        <v>0</v>
      </c>
      <c r="L26" s="34">
        <v>290000</v>
      </c>
      <c r="M26" s="34">
        <f t="shared" si="0"/>
        <v>11426</v>
      </c>
      <c r="N26" s="44">
        <f t="shared" si="2"/>
        <v>3.79064845102944</v>
      </c>
      <c r="O26" s="40" t="s">
        <v>594</v>
      </c>
      <c r="P26" s="40" t="s">
        <v>595</v>
      </c>
      <c r="Q26" s="40" t="s">
        <v>596</v>
      </c>
    </row>
    <row r="27" spans="1:17" ht="73.5">
      <c r="A27" s="40" t="s">
        <v>159</v>
      </c>
      <c r="B27" s="41" t="s">
        <v>613</v>
      </c>
      <c r="C27" s="37">
        <v>4212032107</v>
      </c>
      <c r="D27" s="40" t="s">
        <v>614</v>
      </c>
      <c r="E27" s="40" t="s">
        <v>615</v>
      </c>
      <c r="F27" s="30" t="s">
        <v>616</v>
      </c>
      <c r="G27" s="40" t="s">
        <v>617</v>
      </c>
      <c r="H27" s="40" t="s">
        <v>618</v>
      </c>
      <c r="I27" s="47">
        <v>1</v>
      </c>
      <c r="J27" s="34">
        <v>499800</v>
      </c>
      <c r="K27" s="34">
        <v>0</v>
      </c>
      <c r="L27" s="34">
        <v>499030</v>
      </c>
      <c r="M27" s="34">
        <f t="shared" si="0"/>
        <v>770</v>
      </c>
      <c r="N27" s="44">
        <f t="shared" si="2"/>
        <v>0.15406162464985995</v>
      </c>
      <c r="O27" s="40" t="s">
        <v>619</v>
      </c>
      <c r="P27" s="40" t="s">
        <v>620</v>
      </c>
      <c r="Q27" s="40" t="s">
        <v>621</v>
      </c>
    </row>
    <row r="28" spans="1:17" ht="178.5">
      <c r="A28" s="40" t="s">
        <v>164</v>
      </c>
      <c r="B28" s="40" t="s">
        <v>622</v>
      </c>
      <c r="C28" s="37">
        <v>4235004427</v>
      </c>
      <c r="D28" s="40" t="s">
        <v>623</v>
      </c>
      <c r="E28" s="40" t="s">
        <v>624</v>
      </c>
      <c r="F28" s="30" t="s">
        <v>625</v>
      </c>
      <c r="G28" s="29" t="s">
        <v>535</v>
      </c>
      <c r="H28" s="30">
        <v>221</v>
      </c>
      <c r="I28" s="47">
        <v>7</v>
      </c>
      <c r="J28" s="34">
        <v>445587.68</v>
      </c>
      <c r="K28" s="34">
        <v>0</v>
      </c>
      <c r="L28" s="34">
        <v>239463</v>
      </c>
      <c r="M28" s="34">
        <f t="shared" si="0"/>
        <v>206124.68</v>
      </c>
      <c r="N28" s="44">
        <f t="shared" si="2"/>
        <v>46.25906174066572</v>
      </c>
      <c r="O28" s="40" t="s">
        <v>626</v>
      </c>
      <c r="P28" s="40" t="s">
        <v>627</v>
      </c>
      <c r="Q28" s="40" t="s">
        <v>628</v>
      </c>
    </row>
    <row r="29" spans="1:17" ht="105">
      <c r="A29" s="40" t="s">
        <v>167</v>
      </c>
      <c r="B29" s="30" t="s">
        <v>629</v>
      </c>
      <c r="C29" s="29">
        <v>4235003818</v>
      </c>
      <c r="D29" s="40" t="s">
        <v>623</v>
      </c>
      <c r="E29" s="40" t="s">
        <v>630</v>
      </c>
      <c r="F29" s="30" t="s">
        <v>631</v>
      </c>
      <c r="G29" s="29" t="s">
        <v>535</v>
      </c>
      <c r="H29" s="30">
        <v>221</v>
      </c>
      <c r="I29" s="47">
        <v>7</v>
      </c>
      <c r="J29" s="34">
        <v>214654.92</v>
      </c>
      <c r="K29" s="34">
        <v>0</v>
      </c>
      <c r="L29" s="34">
        <v>109638</v>
      </c>
      <c r="M29" s="34">
        <f t="shared" si="0"/>
        <v>105016.92000000001</v>
      </c>
      <c r="N29" s="44">
        <f t="shared" si="2"/>
        <v>48.92360258968208</v>
      </c>
      <c r="O29" s="40" t="s">
        <v>626</v>
      </c>
      <c r="P29" s="40" t="s">
        <v>627</v>
      </c>
      <c r="Q29" s="40" t="s">
        <v>628</v>
      </c>
    </row>
    <row r="30" spans="1:17" ht="73.5">
      <c r="A30" s="40" t="s">
        <v>171</v>
      </c>
      <c r="B30" s="41" t="s">
        <v>160</v>
      </c>
      <c r="C30" s="37">
        <v>4212009250</v>
      </c>
      <c r="D30" s="40" t="s">
        <v>632</v>
      </c>
      <c r="E30" s="40" t="s">
        <v>633</v>
      </c>
      <c r="F30" s="41" t="s">
        <v>634</v>
      </c>
      <c r="G30" s="29" t="s">
        <v>535</v>
      </c>
      <c r="H30" s="30">
        <v>221</v>
      </c>
      <c r="I30" s="47">
        <v>2</v>
      </c>
      <c r="J30" s="34">
        <v>261711</v>
      </c>
      <c r="K30" s="34">
        <v>0</v>
      </c>
      <c r="L30" s="34">
        <v>261711</v>
      </c>
      <c r="M30" s="34">
        <f t="shared" si="0"/>
        <v>0</v>
      </c>
      <c r="N30" s="44">
        <f t="shared" si="2"/>
        <v>0</v>
      </c>
      <c r="O30" s="25" t="s">
        <v>635</v>
      </c>
      <c r="P30" s="40" t="s">
        <v>242</v>
      </c>
      <c r="Q30" s="89" t="s">
        <v>636</v>
      </c>
    </row>
    <row r="31" spans="1:17" ht="84">
      <c r="A31" s="40" t="s">
        <v>177</v>
      </c>
      <c r="B31" s="40" t="s">
        <v>637</v>
      </c>
      <c r="C31" s="37" t="s">
        <v>638</v>
      </c>
      <c r="D31" s="40" t="s">
        <v>614</v>
      </c>
      <c r="E31" s="40" t="s">
        <v>639</v>
      </c>
      <c r="F31" s="41" t="s">
        <v>640</v>
      </c>
      <c r="G31" s="40" t="s">
        <v>575</v>
      </c>
      <c r="H31" s="40" t="s">
        <v>72</v>
      </c>
      <c r="I31" s="47">
        <v>1</v>
      </c>
      <c r="J31" s="34">
        <v>200000</v>
      </c>
      <c r="K31" s="34">
        <v>0</v>
      </c>
      <c r="L31" s="34">
        <v>188732</v>
      </c>
      <c r="M31" s="34">
        <f t="shared" si="0"/>
        <v>11268</v>
      </c>
      <c r="N31" s="44">
        <f t="shared" si="2"/>
        <v>5.634</v>
      </c>
      <c r="O31" s="40" t="s">
        <v>641</v>
      </c>
      <c r="P31" s="40" t="s">
        <v>642</v>
      </c>
      <c r="Q31" s="40" t="s">
        <v>643</v>
      </c>
    </row>
    <row r="32" spans="1:17" ht="84">
      <c r="A32" s="40" t="s">
        <v>184</v>
      </c>
      <c r="B32" s="40" t="s">
        <v>369</v>
      </c>
      <c r="C32" s="37" t="s">
        <v>370</v>
      </c>
      <c r="D32" s="40" t="s">
        <v>644</v>
      </c>
      <c r="E32" s="40" t="s">
        <v>645</v>
      </c>
      <c r="F32" s="40" t="s">
        <v>646</v>
      </c>
      <c r="G32" s="40" t="s">
        <v>553</v>
      </c>
      <c r="H32" s="40" t="s">
        <v>554</v>
      </c>
      <c r="I32" s="47">
        <v>2</v>
      </c>
      <c r="J32" s="34">
        <v>100760</v>
      </c>
      <c r="K32" s="34">
        <v>0</v>
      </c>
      <c r="L32" s="34">
        <v>100660</v>
      </c>
      <c r="M32" s="34">
        <f t="shared" si="0"/>
        <v>100</v>
      </c>
      <c r="N32" s="44">
        <f t="shared" si="2"/>
        <v>0.09924573243350536</v>
      </c>
      <c r="O32" s="40" t="s">
        <v>647</v>
      </c>
      <c r="P32" s="40" t="s">
        <v>648</v>
      </c>
      <c r="Q32" s="40" t="s">
        <v>542</v>
      </c>
    </row>
    <row r="33" spans="1:17" ht="63">
      <c r="A33" s="40" t="s">
        <v>191</v>
      </c>
      <c r="B33" s="30" t="s">
        <v>118</v>
      </c>
      <c r="C33" s="29">
        <v>4212008506</v>
      </c>
      <c r="D33" s="40" t="s">
        <v>644</v>
      </c>
      <c r="E33" s="40" t="s">
        <v>649</v>
      </c>
      <c r="F33" s="30" t="s">
        <v>650</v>
      </c>
      <c r="G33" s="41" t="s">
        <v>651</v>
      </c>
      <c r="H33" s="40" t="s">
        <v>265</v>
      </c>
      <c r="I33" s="37">
        <v>2</v>
      </c>
      <c r="J33" s="34">
        <v>499930</v>
      </c>
      <c r="K33" s="34">
        <v>0</v>
      </c>
      <c r="L33" s="34">
        <v>489214</v>
      </c>
      <c r="M33" s="34">
        <f t="shared" si="0"/>
        <v>10716</v>
      </c>
      <c r="N33" s="44">
        <f t="shared" si="2"/>
        <v>2.1435000900126018</v>
      </c>
      <c r="O33" s="40" t="s">
        <v>647</v>
      </c>
      <c r="P33" s="40" t="s">
        <v>648</v>
      </c>
      <c r="Q33" s="40" t="s">
        <v>542</v>
      </c>
    </row>
    <row r="34" spans="1:17" ht="94.5">
      <c r="A34" s="40" t="s">
        <v>199</v>
      </c>
      <c r="B34" s="30" t="s">
        <v>118</v>
      </c>
      <c r="C34" s="37" t="s">
        <v>186</v>
      </c>
      <c r="D34" s="40" t="s">
        <v>652</v>
      </c>
      <c r="E34" s="40" t="s">
        <v>653</v>
      </c>
      <c r="F34" s="30" t="s">
        <v>654</v>
      </c>
      <c r="G34" s="40" t="s">
        <v>553</v>
      </c>
      <c r="H34" s="40" t="s">
        <v>554</v>
      </c>
      <c r="I34" s="37">
        <v>2</v>
      </c>
      <c r="J34" s="34">
        <v>207520</v>
      </c>
      <c r="K34" s="34">
        <v>0</v>
      </c>
      <c r="L34" s="34">
        <v>207000</v>
      </c>
      <c r="M34" s="34">
        <f t="shared" si="0"/>
        <v>520</v>
      </c>
      <c r="N34" s="44">
        <f t="shared" si="2"/>
        <v>0.25057825751734775</v>
      </c>
      <c r="O34" s="40" t="s">
        <v>655</v>
      </c>
      <c r="P34" s="40" t="s">
        <v>656</v>
      </c>
      <c r="Q34" s="40" t="s">
        <v>657</v>
      </c>
    </row>
    <row r="35" spans="1:17" ht="63">
      <c r="A35" s="40" t="s">
        <v>202</v>
      </c>
      <c r="B35" s="40" t="s">
        <v>413</v>
      </c>
      <c r="C35" s="37">
        <v>4212008915</v>
      </c>
      <c r="D35" s="40" t="s">
        <v>652</v>
      </c>
      <c r="E35" s="40" t="s">
        <v>658</v>
      </c>
      <c r="F35" s="30" t="s">
        <v>659</v>
      </c>
      <c r="G35" s="40" t="s">
        <v>660</v>
      </c>
      <c r="H35" s="40" t="s">
        <v>661</v>
      </c>
      <c r="I35" s="37">
        <v>2</v>
      </c>
      <c r="J35" s="34">
        <v>147602</v>
      </c>
      <c r="K35" s="34">
        <v>0</v>
      </c>
      <c r="L35" s="34">
        <v>147602</v>
      </c>
      <c r="M35" s="34">
        <f t="shared" si="0"/>
        <v>0</v>
      </c>
      <c r="N35" s="44">
        <f t="shared" si="2"/>
        <v>0</v>
      </c>
      <c r="O35" s="39" t="s">
        <v>662</v>
      </c>
      <c r="P35" s="45">
        <v>4212024868</v>
      </c>
      <c r="Q35" s="39" t="s">
        <v>663</v>
      </c>
    </row>
    <row r="36" spans="1:17" ht="73.5">
      <c r="A36" s="40" t="s">
        <v>206</v>
      </c>
      <c r="B36" s="30" t="s">
        <v>298</v>
      </c>
      <c r="C36" s="98">
        <v>4235002282</v>
      </c>
      <c r="D36" s="40" t="s">
        <v>664</v>
      </c>
      <c r="E36" s="40" t="s">
        <v>665</v>
      </c>
      <c r="F36" s="41" t="s">
        <v>666</v>
      </c>
      <c r="G36" s="40" t="s">
        <v>667</v>
      </c>
      <c r="H36" s="40" t="s">
        <v>668</v>
      </c>
      <c r="I36" s="37">
        <v>5</v>
      </c>
      <c r="J36" s="34">
        <v>235000</v>
      </c>
      <c r="K36" s="34">
        <v>0</v>
      </c>
      <c r="L36" s="34">
        <v>164000</v>
      </c>
      <c r="M36" s="34">
        <f t="shared" si="0"/>
        <v>71000</v>
      </c>
      <c r="N36" s="44">
        <f t="shared" si="2"/>
        <v>30.21276595744681</v>
      </c>
      <c r="O36" s="25" t="s">
        <v>669</v>
      </c>
      <c r="P36" s="132" t="s">
        <v>670</v>
      </c>
      <c r="Q36" s="89" t="s">
        <v>671</v>
      </c>
    </row>
    <row r="37" spans="1:17" ht="73.5">
      <c r="A37" s="40" t="s">
        <v>212</v>
      </c>
      <c r="B37" s="30" t="s">
        <v>672</v>
      </c>
      <c r="C37" s="29">
        <v>4235000895</v>
      </c>
      <c r="D37" s="40" t="s">
        <v>673</v>
      </c>
      <c r="E37" s="40" t="s">
        <v>674</v>
      </c>
      <c r="F37" s="41" t="s">
        <v>675</v>
      </c>
      <c r="G37" s="40" t="s">
        <v>553</v>
      </c>
      <c r="H37" s="40" t="s">
        <v>554</v>
      </c>
      <c r="I37" s="37">
        <v>2</v>
      </c>
      <c r="J37" s="34">
        <v>308657</v>
      </c>
      <c r="K37" s="34">
        <v>0</v>
      </c>
      <c r="L37" s="34">
        <v>308657</v>
      </c>
      <c r="M37" s="34">
        <f t="shared" si="0"/>
        <v>0</v>
      </c>
      <c r="N37" s="44">
        <f t="shared" si="2"/>
        <v>0</v>
      </c>
      <c r="O37" s="40" t="s">
        <v>676</v>
      </c>
      <c r="P37" s="40" t="s">
        <v>99</v>
      </c>
      <c r="Q37" s="40" t="s">
        <v>677</v>
      </c>
    </row>
    <row r="38" spans="1:17" ht="73.5">
      <c r="A38" s="40" t="s">
        <v>216</v>
      </c>
      <c r="B38" s="30" t="s">
        <v>678</v>
      </c>
      <c r="C38" s="29">
        <v>4235000750</v>
      </c>
      <c r="D38" s="40" t="s">
        <v>673</v>
      </c>
      <c r="E38" s="40" t="s">
        <v>679</v>
      </c>
      <c r="F38" s="41" t="s">
        <v>680</v>
      </c>
      <c r="G38" s="40" t="s">
        <v>553</v>
      </c>
      <c r="H38" s="40" t="s">
        <v>554</v>
      </c>
      <c r="I38" s="37">
        <v>2</v>
      </c>
      <c r="J38" s="34">
        <v>462985</v>
      </c>
      <c r="K38" s="34">
        <v>0</v>
      </c>
      <c r="L38" s="34">
        <v>462985</v>
      </c>
      <c r="M38" s="34">
        <f t="shared" si="0"/>
        <v>0</v>
      </c>
      <c r="N38" s="44">
        <f t="shared" si="2"/>
        <v>0</v>
      </c>
      <c r="O38" s="40" t="s">
        <v>676</v>
      </c>
      <c r="P38" s="40" t="s">
        <v>99</v>
      </c>
      <c r="Q38" s="40" t="s">
        <v>677</v>
      </c>
    </row>
    <row r="39" spans="1:17" ht="73.5">
      <c r="A39" s="40" t="s">
        <v>221</v>
      </c>
      <c r="B39" s="39" t="s">
        <v>681</v>
      </c>
      <c r="C39" s="98">
        <v>4235004339</v>
      </c>
      <c r="D39" s="40" t="s">
        <v>673</v>
      </c>
      <c r="E39" s="40" t="s">
        <v>682</v>
      </c>
      <c r="F39" s="41" t="s">
        <v>683</v>
      </c>
      <c r="G39" s="40" t="s">
        <v>553</v>
      </c>
      <c r="H39" s="40" t="s">
        <v>554</v>
      </c>
      <c r="I39" s="37">
        <v>2</v>
      </c>
      <c r="J39" s="34">
        <v>308657</v>
      </c>
      <c r="K39" s="34">
        <v>0</v>
      </c>
      <c r="L39" s="34">
        <v>308657</v>
      </c>
      <c r="M39" s="34">
        <f t="shared" si="0"/>
        <v>0</v>
      </c>
      <c r="N39" s="44">
        <f t="shared" si="2"/>
        <v>0</v>
      </c>
      <c r="O39" s="39" t="s">
        <v>676</v>
      </c>
      <c r="P39" s="43">
        <v>4212032837</v>
      </c>
      <c r="Q39" s="39" t="s">
        <v>677</v>
      </c>
    </row>
    <row r="40" spans="1:17" ht="73.5">
      <c r="A40" s="40" t="s">
        <v>226</v>
      </c>
      <c r="B40" s="30" t="s">
        <v>318</v>
      </c>
      <c r="C40" s="29">
        <v>4212032837</v>
      </c>
      <c r="D40" s="40" t="s">
        <v>68</v>
      </c>
      <c r="E40" s="40" t="s">
        <v>684</v>
      </c>
      <c r="F40" s="41" t="s">
        <v>685</v>
      </c>
      <c r="G40" s="40" t="s">
        <v>575</v>
      </c>
      <c r="H40" s="40" t="s">
        <v>72</v>
      </c>
      <c r="I40" s="37">
        <v>2</v>
      </c>
      <c r="J40" s="34">
        <v>499991.2</v>
      </c>
      <c r="K40" s="34">
        <v>0</v>
      </c>
      <c r="L40" s="34">
        <v>496680</v>
      </c>
      <c r="M40" s="34">
        <f t="shared" si="0"/>
        <v>3311.2000000000116</v>
      </c>
      <c r="N40" s="44">
        <f t="shared" si="2"/>
        <v>0.6622516556291415</v>
      </c>
      <c r="O40" s="40" t="s">
        <v>686</v>
      </c>
      <c r="P40" s="40" t="s">
        <v>687</v>
      </c>
      <c r="Q40" s="40" t="s">
        <v>688</v>
      </c>
    </row>
    <row r="41" spans="1:17" ht="14.25">
      <c r="A41" s="133"/>
      <c r="B41" s="134"/>
      <c r="C41" s="135"/>
      <c r="D41" s="133"/>
      <c r="E41" s="133"/>
      <c r="F41" s="136" t="s">
        <v>689</v>
      </c>
      <c r="G41" s="137"/>
      <c r="H41" s="137"/>
      <c r="I41" s="138">
        <f>SUM(I10:I40)</f>
        <v>75</v>
      </c>
      <c r="J41" s="138">
        <f>SUM(J10:J40)</f>
        <v>8342972.3</v>
      </c>
      <c r="K41" s="138">
        <f>SUM(K10:K40)</f>
        <v>147947</v>
      </c>
      <c r="L41" s="138">
        <f>SUM(L10:L40)</f>
        <v>7558801</v>
      </c>
      <c r="M41" s="138">
        <f>SUM(M10:M40)</f>
        <v>636224.3</v>
      </c>
      <c r="N41" s="139"/>
      <c r="O41" s="133"/>
      <c r="P41" s="133"/>
      <c r="Q41" s="133"/>
    </row>
    <row r="42" spans="1:17" ht="73.5">
      <c r="A42" s="40" t="s">
        <v>232</v>
      </c>
      <c r="B42" s="30" t="s">
        <v>318</v>
      </c>
      <c r="C42" s="130">
        <v>4212032837</v>
      </c>
      <c r="D42" s="40" t="s">
        <v>690</v>
      </c>
      <c r="E42" s="40" t="s">
        <v>691</v>
      </c>
      <c r="F42" s="41" t="s">
        <v>692</v>
      </c>
      <c r="G42" s="40" t="s">
        <v>693</v>
      </c>
      <c r="H42" s="40" t="s">
        <v>694</v>
      </c>
      <c r="I42" s="37">
        <v>4</v>
      </c>
      <c r="J42" s="34">
        <v>242151</v>
      </c>
      <c r="K42" s="34">
        <v>0</v>
      </c>
      <c r="L42" s="34">
        <v>195652</v>
      </c>
      <c r="M42" s="34">
        <f aca="true" t="shared" si="3" ref="M42:M63">J42-L42-K42</f>
        <v>46499</v>
      </c>
      <c r="N42" s="44">
        <f aca="true" t="shared" si="4" ref="N42:N73">M42/J42*100</f>
        <v>19.2024810965059</v>
      </c>
      <c r="O42" s="40" t="s">
        <v>695</v>
      </c>
      <c r="P42" s="40" t="s">
        <v>696</v>
      </c>
      <c r="Q42" s="40" t="s">
        <v>697</v>
      </c>
    </row>
    <row r="43" spans="1:17" ht="73.5">
      <c r="A43" s="40" t="s">
        <v>239</v>
      </c>
      <c r="B43" s="39" t="s">
        <v>318</v>
      </c>
      <c r="C43" s="130">
        <v>4212032837</v>
      </c>
      <c r="D43" s="40" t="s">
        <v>690</v>
      </c>
      <c r="E43" s="40" t="s">
        <v>698</v>
      </c>
      <c r="F43" s="41" t="s">
        <v>699</v>
      </c>
      <c r="G43" s="40" t="s">
        <v>693</v>
      </c>
      <c r="H43" s="40" t="s">
        <v>694</v>
      </c>
      <c r="I43" s="37">
        <v>2</v>
      </c>
      <c r="J43" s="34">
        <v>246761.31</v>
      </c>
      <c r="K43" s="34">
        <v>0</v>
      </c>
      <c r="L43" s="34">
        <v>240301.03</v>
      </c>
      <c r="M43" s="34">
        <f t="shared" si="3"/>
        <v>6460.279999999999</v>
      </c>
      <c r="N43" s="44">
        <f t="shared" si="4"/>
        <v>2.61802792342122</v>
      </c>
      <c r="O43" s="40" t="s">
        <v>700</v>
      </c>
      <c r="P43" s="40" t="s">
        <v>701</v>
      </c>
      <c r="Q43" s="40" t="s">
        <v>702</v>
      </c>
    </row>
    <row r="44" spans="1:17" ht="94.5">
      <c r="A44" s="40" t="s">
        <v>244</v>
      </c>
      <c r="B44" s="39" t="s">
        <v>76</v>
      </c>
      <c r="C44" s="37">
        <v>4235003631</v>
      </c>
      <c r="D44" s="40" t="s">
        <v>703</v>
      </c>
      <c r="E44" s="40" t="s">
        <v>704</v>
      </c>
      <c r="F44" s="41" t="s">
        <v>78</v>
      </c>
      <c r="G44" s="40" t="s">
        <v>705</v>
      </c>
      <c r="H44" s="40" t="s">
        <v>706</v>
      </c>
      <c r="I44" s="37">
        <v>11</v>
      </c>
      <c r="J44" s="34">
        <v>274691.52</v>
      </c>
      <c r="K44" s="34">
        <v>0</v>
      </c>
      <c r="L44" s="34">
        <v>165000</v>
      </c>
      <c r="M44" s="34">
        <f t="shared" si="3"/>
        <v>109691.52000000002</v>
      </c>
      <c r="N44" s="44">
        <f t="shared" si="4"/>
        <v>39.93261968916988</v>
      </c>
      <c r="O44" s="40" t="s">
        <v>707</v>
      </c>
      <c r="P44" s="40" t="s">
        <v>82</v>
      </c>
      <c r="Q44" s="40" t="s">
        <v>83</v>
      </c>
    </row>
    <row r="45" spans="1:17" ht="73.5">
      <c r="A45" s="40" t="s">
        <v>250</v>
      </c>
      <c r="B45" s="30" t="s">
        <v>708</v>
      </c>
      <c r="C45" s="29">
        <v>4235004530</v>
      </c>
      <c r="D45" s="40" t="s">
        <v>709</v>
      </c>
      <c r="E45" s="40" t="s">
        <v>710</v>
      </c>
      <c r="F45" s="41" t="s">
        <v>711</v>
      </c>
      <c r="G45" s="29" t="s">
        <v>535</v>
      </c>
      <c r="H45" s="30">
        <v>221</v>
      </c>
      <c r="I45" s="37">
        <v>3</v>
      </c>
      <c r="J45" s="34">
        <v>499932</v>
      </c>
      <c r="K45" s="34">
        <v>0</v>
      </c>
      <c r="L45" s="34">
        <v>408932</v>
      </c>
      <c r="M45" s="34">
        <f t="shared" si="3"/>
        <v>91000</v>
      </c>
      <c r="N45" s="44">
        <f t="shared" si="4"/>
        <v>18.20247553667299</v>
      </c>
      <c r="O45" s="40" t="s">
        <v>586</v>
      </c>
      <c r="P45" s="37">
        <v>4205228211</v>
      </c>
      <c r="Q45" s="40" t="s">
        <v>712</v>
      </c>
    </row>
    <row r="46" spans="1:17" ht="126">
      <c r="A46" s="40" t="s">
        <v>255</v>
      </c>
      <c r="B46" s="40" t="s">
        <v>713</v>
      </c>
      <c r="C46" s="37">
        <v>4235004427</v>
      </c>
      <c r="D46" s="40" t="s">
        <v>714</v>
      </c>
      <c r="E46" s="40" t="s">
        <v>715</v>
      </c>
      <c r="F46" s="41" t="s">
        <v>716</v>
      </c>
      <c r="G46" s="40" t="s">
        <v>717</v>
      </c>
      <c r="H46" s="40" t="s">
        <v>718</v>
      </c>
      <c r="I46" s="37">
        <v>4</v>
      </c>
      <c r="J46" s="34">
        <v>324110</v>
      </c>
      <c r="K46" s="34">
        <v>0</v>
      </c>
      <c r="L46" s="34">
        <v>215000</v>
      </c>
      <c r="M46" s="34">
        <f t="shared" si="3"/>
        <v>109110</v>
      </c>
      <c r="N46" s="44">
        <f t="shared" si="4"/>
        <v>33.66449662151739</v>
      </c>
      <c r="O46" s="40" t="s">
        <v>719</v>
      </c>
      <c r="P46" s="37">
        <v>4205259354</v>
      </c>
      <c r="Q46" s="40" t="s">
        <v>720</v>
      </c>
    </row>
    <row r="47" spans="1:17" ht="42">
      <c r="A47" s="40" t="s">
        <v>262</v>
      </c>
      <c r="B47" s="89" t="s">
        <v>118</v>
      </c>
      <c r="C47" s="90">
        <v>4212008506</v>
      </c>
      <c r="D47" s="40" t="s">
        <v>721</v>
      </c>
      <c r="E47" s="40" t="s">
        <v>722</v>
      </c>
      <c r="F47" s="41" t="s">
        <v>650</v>
      </c>
      <c r="G47" s="41" t="s">
        <v>651</v>
      </c>
      <c r="H47" s="40" t="s">
        <v>265</v>
      </c>
      <c r="I47" s="37">
        <v>2</v>
      </c>
      <c r="J47" s="34">
        <v>498908</v>
      </c>
      <c r="K47" s="34">
        <v>0</v>
      </c>
      <c r="L47" s="34">
        <v>497887</v>
      </c>
      <c r="M47" s="34">
        <f t="shared" si="3"/>
        <v>1021</v>
      </c>
      <c r="N47" s="44">
        <f t="shared" si="4"/>
        <v>0.20464694893647725</v>
      </c>
      <c r="O47" s="40" t="s">
        <v>723</v>
      </c>
      <c r="P47" s="37">
        <v>4205064806</v>
      </c>
      <c r="Q47" s="40" t="s">
        <v>724</v>
      </c>
    </row>
    <row r="48" spans="1:17" ht="63">
      <c r="A48" s="40" t="s">
        <v>265</v>
      </c>
      <c r="B48" s="89" t="s">
        <v>413</v>
      </c>
      <c r="C48" s="90">
        <v>4212008915</v>
      </c>
      <c r="D48" s="40" t="s">
        <v>725</v>
      </c>
      <c r="E48" s="40" t="s">
        <v>726</v>
      </c>
      <c r="F48" s="41" t="s">
        <v>727</v>
      </c>
      <c r="G48" s="40"/>
      <c r="H48" s="40"/>
      <c r="I48" s="37">
        <v>7</v>
      </c>
      <c r="J48" s="34">
        <v>366856</v>
      </c>
      <c r="K48" s="34">
        <v>0</v>
      </c>
      <c r="L48" s="34">
        <v>139000</v>
      </c>
      <c r="M48" s="34">
        <f t="shared" si="3"/>
        <v>227856</v>
      </c>
      <c r="N48" s="44">
        <f t="shared" si="4"/>
        <v>62.11047386440456</v>
      </c>
      <c r="O48" s="40" t="s">
        <v>728</v>
      </c>
      <c r="P48" s="37">
        <v>274149891</v>
      </c>
      <c r="Q48" s="40" t="s">
        <v>729</v>
      </c>
    </row>
    <row r="49" spans="1:17" ht="42">
      <c r="A49" s="40" t="s">
        <v>267</v>
      </c>
      <c r="B49" s="89" t="s">
        <v>185</v>
      </c>
      <c r="C49" s="90">
        <v>4212009130</v>
      </c>
      <c r="D49" s="40" t="s">
        <v>730</v>
      </c>
      <c r="E49" s="40" t="s">
        <v>731</v>
      </c>
      <c r="F49" s="41" t="s">
        <v>732</v>
      </c>
      <c r="G49" s="29" t="s">
        <v>535</v>
      </c>
      <c r="H49" s="30">
        <v>221</v>
      </c>
      <c r="I49" s="37">
        <v>2</v>
      </c>
      <c r="J49" s="34">
        <v>188689</v>
      </c>
      <c r="K49" s="34">
        <v>0</v>
      </c>
      <c r="L49" s="34">
        <v>188351</v>
      </c>
      <c r="M49" s="34">
        <f t="shared" si="3"/>
        <v>338</v>
      </c>
      <c r="N49" s="44">
        <f t="shared" si="4"/>
        <v>0.17913073894079676</v>
      </c>
      <c r="O49" s="40" t="s">
        <v>733</v>
      </c>
      <c r="P49" s="37">
        <v>4205126964</v>
      </c>
      <c r="Q49" s="40" t="s">
        <v>734</v>
      </c>
    </row>
    <row r="50" spans="1:17" ht="31.5">
      <c r="A50" s="40" t="s">
        <v>271</v>
      </c>
      <c r="B50" s="89" t="s">
        <v>185</v>
      </c>
      <c r="C50" s="90">
        <v>4212009130</v>
      </c>
      <c r="D50" s="40" t="s">
        <v>735</v>
      </c>
      <c r="E50" s="40" t="s">
        <v>736</v>
      </c>
      <c r="F50" s="41" t="s">
        <v>737</v>
      </c>
      <c r="G50" s="40" t="s">
        <v>660</v>
      </c>
      <c r="H50" s="40" t="s">
        <v>661</v>
      </c>
      <c r="I50" s="37">
        <v>2</v>
      </c>
      <c r="J50" s="34">
        <v>248531</v>
      </c>
      <c r="K50" s="34">
        <v>0</v>
      </c>
      <c r="L50" s="34">
        <v>248351</v>
      </c>
      <c r="M50" s="34">
        <f t="shared" si="3"/>
        <v>180</v>
      </c>
      <c r="N50" s="44">
        <f t="shared" si="4"/>
        <v>0.07242557266497943</v>
      </c>
      <c r="O50" s="40" t="s">
        <v>181</v>
      </c>
      <c r="P50" s="40" t="s">
        <v>182</v>
      </c>
      <c r="Q50" s="40" t="s">
        <v>183</v>
      </c>
    </row>
    <row r="51" spans="1:17" ht="73.5">
      <c r="A51" s="40" t="s">
        <v>275</v>
      </c>
      <c r="B51" s="89" t="s">
        <v>713</v>
      </c>
      <c r="C51" s="90">
        <v>4235004427</v>
      </c>
      <c r="D51" s="40" t="s">
        <v>738</v>
      </c>
      <c r="E51" s="40" t="s">
        <v>739</v>
      </c>
      <c r="F51" s="41" t="s">
        <v>740</v>
      </c>
      <c r="G51" s="40" t="s">
        <v>575</v>
      </c>
      <c r="H51" s="40" t="s">
        <v>72</v>
      </c>
      <c r="I51" s="37">
        <v>0</v>
      </c>
      <c r="J51" s="34">
        <v>107030</v>
      </c>
      <c r="K51" s="34">
        <v>107030</v>
      </c>
      <c r="L51" s="34">
        <v>0</v>
      </c>
      <c r="M51" s="34">
        <f t="shared" si="3"/>
        <v>0</v>
      </c>
      <c r="N51" s="44">
        <f t="shared" si="4"/>
        <v>0</v>
      </c>
      <c r="O51" s="40" t="s">
        <v>190</v>
      </c>
      <c r="P51" s="37">
        <v>0</v>
      </c>
      <c r="Q51" s="40"/>
    </row>
    <row r="52" spans="1:17" ht="52.5">
      <c r="A52" s="40" t="s">
        <v>278</v>
      </c>
      <c r="B52" s="89" t="s">
        <v>51</v>
      </c>
      <c r="C52" s="90">
        <v>4212008175</v>
      </c>
      <c r="D52" s="40" t="s">
        <v>741</v>
      </c>
      <c r="E52" s="40" t="s">
        <v>742</v>
      </c>
      <c r="F52" s="41" t="s">
        <v>743</v>
      </c>
      <c r="G52" s="40" t="s">
        <v>717</v>
      </c>
      <c r="H52" s="40" t="s">
        <v>718</v>
      </c>
      <c r="I52" s="37">
        <v>3</v>
      </c>
      <c r="J52" s="34">
        <v>476560</v>
      </c>
      <c r="K52" s="34">
        <v>0</v>
      </c>
      <c r="L52" s="34">
        <v>276000</v>
      </c>
      <c r="M52" s="34">
        <f t="shared" si="3"/>
        <v>200560</v>
      </c>
      <c r="N52" s="44">
        <f t="shared" si="4"/>
        <v>42.084942084942085</v>
      </c>
      <c r="O52" s="40" t="s">
        <v>744</v>
      </c>
      <c r="P52" s="37">
        <v>4205222555</v>
      </c>
      <c r="Q52" s="40" t="s">
        <v>745</v>
      </c>
    </row>
    <row r="53" spans="1:17" ht="52.5">
      <c r="A53" s="40" t="s">
        <v>280</v>
      </c>
      <c r="B53" s="89" t="s">
        <v>413</v>
      </c>
      <c r="C53" s="90">
        <v>4212008915</v>
      </c>
      <c r="D53" s="40" t="s">
        <v>746</v>
      </c>
      <c r="E53" s="40" t="s">
        <v>747</v>
      </c>
      <c r="F53" s="41" t="s">
        <v>748</v>
      </c>
      <c r="G53" s="40" t="s">
        <v>749</v>
      </c>
      <c r="H53" s="40" t="s">
        <v>750</v>
      </c>
      <c r="I53" s="37">
        <v>3</v>
      </c>
      <c r="J53" s="34">
        <v>176500</v>
      </c>
      <c r="K53" s="34">
        <v>0</v>
      </c>
      <c r="L53" s="34">
        <v>142000</v>
      </c>
      <c r="M53" s="34">
        <f t="shared" si="3"/>
        <v>34500</v>
      </c>
      <c r="N53" s="44">
        <f t="shared" si="4"/>
        <v>19.54674220963173</v>
      </c>
      <c r="O53" s="40" t="s">
        <v>751</v>
      </c>
      <c r="P53" s="37">
        <v>7723518245</v>
      </c>
      <c r="Q53" s="40" t="s">
        <v>752</v>
      </c>
    </row>
    <row r="54" spans="1:17" ht="52.5">
      <c r="A54" s="40" t="s">
        <v>283</v>
      </c>
      <c r="B54" s="89" t="s">
        <v>227</v>
      </c>
      <c r="C54" s="90">
        <v>4212008288</v>
      </c>
      <c r="D54" s="40" t="s">
        <v>753</v>
      </c>
      <c r="E54" s="40" t="s">
        <v>754</v>
      </c>
      <c r="F54" s="41" t="s">
        <v>755</v>
      </c>
      <c r="G54" s="40" t="s">
        <v>660</v>
      </c>
      <c r="H54" s="40" t="s">
        <v>661</v>
      </c>
      <c r="I54" s="37">
        <v>2</v>
      </c>
      <c r="J54" s="34">
        <v>278030</v>
      </c>
      <c r="K54" s="34">
        <v>0</v>
      </c>
      <c r="L54" s="34">
        <v>278030</v>
      </c>
      <c r="M54" s="34">
        <f t="shared" si="3"/>
        <v>0</v>
      </c>
      <c r="N54" s="44">
        <f t="shared" si="4"/>
        <v>0</v>
      </c>
      <c r="O54" s="40" t="s">
        <v>181</v>
      </c>
      <c r="P54" s="40" t="s">
        <v>182</v>
      </c>
      <c r="Q54" s="40" t="s">
        <v>183</v>
      </c>
    </row>
    <row r="55" spans="1:17" ht="52.5">
      <c r="A55" s="40" t="s">
        <v>288</v>
      </c>
      <c r="B55" s="89" t="s">
        <v>227</v>
      </c>
      <c r="C55" s="90">
        <v>4212008288</v>
      </c>
      <c r="D55" s="40" t="s">
        <v>756</v>
      </c>
      <c r="E55" s="40" t="s">
        <v>757</v>
      </c>
      <c r="F55" s="41" t="s">
        <v>758</v>
      </c>
      <c r="G55" s="29" t="s">
        <v>535</v>
      </c>
      <c r="H55" s="30">
        <v>221</v>
      </c>
      <c r="I55" s="37">
        <v>2</v>
      </c>
      <c r="J55" s="34">
        <v>225986</v>
      </c>
      <c r="K55" s="34">
        <v>0</v>
      </c>
      <c r="L55" s="34">
        <v>225986</v>
      </c>
      <c r="M55" s="34">
        <f t="shared" si="3"/>
        <v>0</v>
      </c>
      <c r="N55" s="44">
        <f t="shared" si="4"/>
        <v>0</v>
      </c>
      <c r="O55" s="40" t="s">
        <v>150</v>
      </c>
      <c r="P55" s="37">
        <v>4212427497</v>
      </c>
      <c r="Q55" s="40" t="s">
        <v>151</v>
      </c>
    </row>
    <row r="56" spans="1:17" ht="42">
      <c r="A56" s="40" t="s">
        <v>295</v>
      </c>
      <c r="B56" s="89" t="s">
        <v>51</v>
      </c>
      <c r="C56" s="90">
        <v>4212008175</v>
      </c>
      <c r="D56" s="40" t="s">
        <v>756</v>
      </c>
      <c r="E56" s="40" t="s">
        <v>759</v>
      </c>
      <c r="F56" s="41" t="s">
        <v>760</v>
      </c>
      <c r="G56" s="29" t="s">
        <v>535</v>
      </c>
      <c r="H56" s="30">
        <v>221</v>
      </c>
      <c r="I56" s="37">
        <v>2</v>
      </c>
      <c r="J56" s="34">
        <v>394012</v>
      </c>
      <c r="K56" s="34">
        <v>0</v>
      </c>
      <c r="L56" s="34">
        <v>393000</v>
      </c>
      <c r="M56" s="34">
        <f t="shared" si="3"/>
        <v>1012</v>
      </c>
      <c r="N56" s="44">
        <f t="shared" si="4"/>
        <v>0.25684496918875566</v>
      </c>
      <c r="O56" s="40" t="s">
        <v>761</v>
      </c>
      <c r="P56" s="37">
        <v>4212033460</v>
      </c>
      <c r="Q56" s="40" t="s">
        <v>762</v>
      </c>
    </row>
    <row r="57" spans="1:17" ht="52.5">
      <c r="A57" s="40" t="s">
        <v>297</v>
      </c>
      <c r="B57" s="89" t="s">
        <v>118</v>
      </c>
      <c r="C57" s="90">
        <v>4212008506</v>
      </c>
      <c r="D57" s="40" t="s">
        <v>763</v>
      </c>
      <c r="E57" s="40" t="s">
        <v>764</v>
      </c>
      <c r="F57" s="41" t="s">
        <v>765</v>
      </c>
      <c r="G57" s="40"/>
      <c r="H57" s="40"/>
      <c r="I57" s="37">
        <v>3</v>
      </c>
      <c r="J57" s="34">
        <v>462667</v>
      </c>
      <c r="K57" s="34">
        <v>0</v>
      </c>
      <c r="L57" s="34">
        <v>310000</v>
      </c>
      <c r="M57" s="34">
        <f t="shared" si="3"/>
        <v>152667</v>
      </c>
      <c r="N57" s="44">
        <f t="shared" si="4"/>
        <v>32.99716642855445</v>
      </c>
      <c r="O57" s="40" t="s">
        <v>766</v>
      </c>
      <c r="P57" s="37">
        <v>6154573549</v>
      </c>
      <c r="Q57" s="40" t="s">
        <v>767</v>
      </c>
    </row>
    <row r="58" spans="1:17" ht="42">
      <c r="A58" s="40" t="s">
        <v>301</v>
      </c>
      <c r="B58" s="89" t="s">
        <v>369</v>
      </c>
      <c r="C58" s="90">
        <v>4212008626</v>
      </c>
      <c r="D58" s="40" t="s">
        <v>768</v>
      </c>
      <c r="E58" s="40" t="s">
        <v>769</v>
      </c>
      <c r="F58" s="41" t="s">
        <v>770</v>
      </c>
      <c r="G58" s="29" t="s">
        <v>535</v>
      </c>
      <c r="H58" s="30">
        <v>221</v>
      </c>
      <c r="I58" s="37">
        <v>2</v>
      </c>
      <c r="J58" s="34">
        <v>360676</v>
      </c>
      <c r="K58" s="34">
        <v>0</v>
      </c>
      <c r="L58" s="34">
        <v>360600</v>
      </c>
      <c r="M58" s="34">
        <f t="shared" si="3"/>
        <v>76</v>
      </c>
      <c r="N58" s="44">
        <f t="shared" si="4"/>
        <v>0.021071543435105193</v>
      </c>
      <c r="O58" s="40" t="s">
        <v>541</v>
      </c>
      <c r="P58" s="37">
        <v>4212032523</v>
      </c>
      <c r="Q58" s="40" t="s">
        <v>771</v>
      </c>
    </row>
    <row r="59" spans="1:17" ht="52.5">
      <c r="A59" s="40" t="s">
        <v>308</v>
      </c>
      <c r="B59" s="89" t="s">
        <v>67</v>
      </c>
      <c r="C59" s="90">
        <v>4212032837</v>
      </c>
      <c r="D59" s="40" t="s">
        <v>772</v>
      </c>
      <c r="E59" s="40" t="s">
        <v>773</v>
      </c>
      <c r="F59" s="41" t="s">
        <v>774</v>
      </c>
      <c r="G59" s="40" t="s">
        <v>775</v>
      </c>
      <c r="H59" s="40" t="s">
        <v>776</v>
      </c>
      <c r="I59" s="37">
        <v>4</v>
      </c>
      <c r="J59" s="34">
        <v>265720.14</v>
      </c>
      <c r="K59" s="34">
        <v>0</v>
      </c>
      <c r="L59" s="34">
        <v>228480</v>
      </c>
      <c r="M59" s="34">
        <f t="shared" si="3"/>
        <v>37240.140000000014</v>
      </c>
      <c r="N59" s="44">
        <f t="shared" si="4"/>
        <v>14.014797673973833</v>
      </c>
      <c r="O59" s="40" t="s">
        <v>777</v>
      </c>
      <c r="P59" s="37">
        <v>4205258181</v>
      </c>
      <c r="Q59" s="40" t="s">
        <v>778</v>
      </c>
    </row>
    <row r="60" spans="1:17" ht="94.5">
      <c r="A60" s="40" t="s">
        <v>313</v>
      </c>
      <c r="B60" s="89" t="s">
        <v>76</v>
      </c>
      <c r="C60" s="90">
        <v>4235003631</v>
      </c>
      <c r="D60" s="40" t="s">
        <v>779</v>
      </c>
      <c r="E60" s="40" t="s">
        <v>780</v>
      </c>
      <c r="F60" s="41" t="s">
        <v>781</v>
      </c>
      <c r="G60" s="40" t="s">
        <v>782</v>
      </c>
      <c r="H60" s="40" t="s">
        <v>706</v>
      </c>
      <c r="I60" s="37">
        <v>9</v>
      </c>
      <c r="J60" s="34">
        <v>404666.67</v>
      </c>
      <c r="K60" s="34">
        <v>0</v>
      </c>
      <c r="L60" s="34">
        <v>75000</v>
      </c>
      <c r="M60" s="34">
        <f t="shared" si="3"/>
        <v>329666.67</v>
      </c>
      <c r="N60" s="44">
        <f t="shared" si="4"/>
        <v>81.4662275002782</v>
      </c>
      <c r="O60" s="40" t="s">
        <v>783</v>
      </c>
      <c r="P60" s="37">
        <v>4205071948</v>
      </c>
      <c r="Q60" s="40" t="s">
        <v>784</v>
      </c>
    </row>
    <row r="61" spans="1:17" ht="42">
      <c r="A61" s="40" t="s">
        <v>317</v>
      </c>
      <c r="B61" s="89" t="s">
        <v>185</v>
      </c>
      <c r="C61" s="90">
        <v>4212009130</v>
      </c>
      <c r="D61" s="40" t="s">
        <v>785</v>
      </c>
      <c r="E61" s="40" t="s">
        <v>786</v>
      </c>
      <c r="F61" s="41" t="s">
        <v>787</v>
      </c>
      <c r="G61" s="40" t="s">
        <v>788</v>
      </c>
      <c r="H61" s="40" t="s">
        <v>789</v>
      </c>
      <c r="I61" s="37">
        <v>0</v>
      </c>
      <c r="J61" s="34">
        <v>353460</v>
      </c>
      <c r="K61" s="34">
        <v>353460</v>
      </c>
      <c r="L61" s="34">
        <v>0</v>
      </c>
      <c r="M61" s="34">
        <f t="shared" si="3"/>
        <v>0</v>
      </c>
      <c r="N61" s="44">
        <f t="shared" si="4"/>
        <v>0</v>
      </c>
      <c r="O61" s="40" t="s">
        <v>270</v>
      </c>
      <c r="P61" s="37">
        <v>0</v>
      </c>
      <c r="Q61" s="40"/>
    </row>
    <row r="62" spans="1:17" ht="52.5">
      <c r="A62" s="40" t="s">
        <v>324</v>
      </c>
      <c r="B62" s="89" t="s">
        <v>67</v>
      </c>
      <c r="C62" s="90">
        <v>4212032837</v>
      </c>
      <c r="D62" s="40" t="s">
        <v>790</v>
      </c>
      <c r="E62" s="40" t="s">
        <v>791</v>
      </c>
      <c r="F62" s="41" t="s">
        <v>792</v>
      </c>
      <c r="G62" s="40" t="s">
        <v>575</v>
      </c>
      <c r="H62" s="40" t="s">
        <v>72</v>
      </c>
      <c r="I62" s="37">
        <v>2</v>
      </c>
      <c r="J62" s="34">
        <v>208075</v>
      </c>
      <c r="K62" s="34">
        <v>0</v>
      </c>
      <c r="L62" s="34">
        <v>208075</v>
      </c>
      <c r="M62" s="34">
        <f t="shared" si="3"/>
        <v>0</v>
      </c>
      <c r="N62" s="44">
        <f t="shared" si="4"/>
        <v>0</v>
      </c>
      <c r="O62" s="40" t="s">
        <v>101</v>
      </c>
      <c r="P62" s="37">
        <v>4205178899</v>
      </c>
      <c r="Q62" s="40" t="s">
        <v>102</v>
      </c>
    </row>
    <row r="63" spans="1:17" ht="52.5">
      <c r="A63" s="40" t="s">
        <v>327</v>
      </c>
      <c r="B63" s="89" t="s">
        <v>67</v>
      </c>
      <c r="C63" s="90">
        <v>4212032837</v>
      </c>
      <c r="D63" s="40" t="s">
        <v>793</v>
      </c>
      <c r="E63" s="40" t="s">
        <v>794</v>
      </c>
      <c r="F63" s="41" t="s">
        <v>795</v>
      </c>
      <c r="G63" s="40" t="s">
        <v>575</v>
      </c>
      <c r="H63" s="40" t="s">
        <v>72</v>
      </c>
      <c r="I63" s="37">
        <v>2</v>
      </c>
      <c r="J63" s="34">
        <v>291888</v>
      </c>
      <c r="K63" s="34">
        <v>0</v>
      </c>
      <c r="L63" s="34">
        <v>291888</v>
      </c>
      <c r="M63" s="34">
        <f t="shared" si="3"/>
        <v>0</v>
      </c>
      <c r="N63" s="44">
        <f t="shared" si="4"/>
        <v>0</v>
      </c>
      <c r="O63" s="40" t="s">
        <v>796</v>
      </c>
      <c r="P63" s="40" t="s">
        <v>687</v>
      </c>
      <c r="Q63" s="40" t="s">
        <v>688</v>
      </c>
    </row>
    <row r="64" spans="1:17" ht="12.75">
      <c r="A64" s="140"/>
      <c r="B64" s="141"/>
      <c r="C64" s="142"/>
      <c r="D64" s="140"/>
      <c r="E64" s="140"/>
      <c r="F64" s="143" t="s">
        <v>797</v>
      </c>
      <c r="G64" s="144"/>
      <c r="H64" s="144"/>
      <c r="I64" s="145">
        <f>SUM(I41:I63)</f>
        <v>146</v>
      </c>
      <c r="J64" s="145">
        <f>SUM(J41:J63)</f>
        <v>15238872.940000001</v>
      </c>
      <c r="K64" s="145">
        <f>SUM(K41:K63)</f>
        <v>608437</v>
      </c>
      <c r="L64" s="145">
        <f>SUM(L41:L63)</f>
        <v>12646334.030000001</v>
      </c>
      <c r="M64" s="145">
        <f>SUM(M41:M63)</f>
        <v>1984101.9100000001</v>
      </c>
      <c r="N64" s="54">
        <f t="shared" si="4"/>
        <v>13.020004286484982</v>
      </c>
      <c r="O64" s="140"/>
      <c r="P64" s="140"/>
      <c r="Q64" s="140"/>
    </row>
    <row r="65" spans="1:17" ht="63">
      <c r="A65" s="40" t="s">
        <v>330</v>
      </c>
      <c r="B65" s="89" t="s">
        <v>798</v>
      </c>
      <c r="C65" s="90">
        <v>4235005170</v>
      </c>
      <c r="D65" s="40" t="s">
        <v>799</v>
      </c>
      <c r="E65" s="40" t="s">
        <v>800</v>
      </c>
      <c r="F65" s="41" t="s">
        <v>801</v>
      </c>
      <c r="G65" s="40" t="s">
        <v>575</v>
      </c>
      <c r="H65" s="40" t="s">
        <v>72</v>
      </c>
      <c r="I65" s="37">
        <v>3</v>
      </c>
      <c r="J65" s="34">
        <v>180007.65</v>
      </c>
      <c r="K65" s="34">
        <v>0</v>
      </c>
      <c r="L65" s="34">
        <v>174487.5</v>
      </c>
      <c r="M65" s="34">
        <f aca="true" t="shared" si="5" ref="M65:M128">J65-L65-K65</f>
        <v>5520.149999999994</v>
      </c>
      <c r="N65" s="44">
        <f t="shared" si="4"/>
        <v>3.0666196686640785</v>
      </c>
      <c r="O65" s="40" t="s">
        <v>802</v>
      </c>
      <c r="P65" s="37">
        <v>4218014591</v>
      </c>
      <c r="Q65" s="40" t="s">
        <v>643</v>
      </c>
    </row>
    <row r="66" spans="1:17" ht="42">
      <c r="A66" s="40" t="s">
        <v>485</v>
      </c>
      <c r="B66" s="89" t="s">
        <v>185</v>
      </c>
      <c r="C66" s="90">
        <v>4212009130</v>
      </c>
      <c r="D66" s="40" t="s">
        <v>803</v>
      </c>
      <c r="E66" s="40" t="s">
        <v>804</v>
      </c>
      <c r="F66" s="41" t="s">
        <v>805</v>
      </c>
      <c r="G66" s="40" t="s">
        <v>788</v>
      </c>
      <c r="H66" s="40" t="s">
        <v>789</v>
      </c>
      <c r="I66" s="37">
        <v>2</v>
      </c>
      <c r="J66" s="34">
        <v>474075</v>
      </c>
      <c r="K66" s="34">
        <v>0</v>
      </c>
      <c r="L66" s="34">
        <v>474075</v>
      </c>
      <c r="M66" s="34">
        <f t="shared" si="5"/>
        <v>0</v>
      </c>
      <c r="N66" s="44">
        <f t="shared" si="4"/>
        <v>0</v>
      </c>
      <c r="O66" s="40" t="s">
        <v>806</v>
      </c>
      <c r="P66" s="37">
        <v>4212030879</v>
      </c>
      <c r="Q66" s="40" t="s">
        <v>807</v>
      </c>
    </row>
    <row r="67" spans="1:17" ht="52.5">
      <c r="A67" s="40" t="s">
        <v>486</v>
      </c>
      <c r="B67" s="89" t="s">
        <v>118</v>
      </c>
      <c r="C67" s="90">
        <v>4212008506</v>
      </c>
      <c r="D67" s="40" t="s">
        <v>803</v>
      </c>
      <c r="E67" s="40" t="s">
        <v>808</v>
      </c>
      <c r="F67" s="41" t="s">
        <v>809</v>
      </c>
      <c r="G67" s="29" t="s">
        <v>535</v>
      </c>
      <c r="H67" s="30">
        <v>221</v>
      </c>
      <c r="I67" s="37">
        <v>2</v>
      </c>
      <c r="J67" s="34">
        <v>422506</v>
      </c>
      <c r="K67" s="34">
        <v>0</v>
      </c>
      <c r="L67" s="34">
        <v>422506</v>
      </c>
      <c r="M67" s="34">
        <f t="shared" si="5"/>
        <v>0</v>
      </c>
      <c r="N67" s="44">
        <f t="shared" si="4"/>
        <v>0</v>
      </c>
      <c r="O67" s="40" t="s">
        <v>181</v>
      </c>
      <c r="P67" s="40" t="s">
        <v>182</v>
      </c>
      <c r="Q67" s="40" t="s">
        <v>810</v>
      </c>
    </row>
    <row r="68" spans="1:17" ht="73.5">
      <c r="A68" s="40" t="s">
        <v>487</v>
      </c>
      <c r="B68" s="89" t="s">
        <v>811</v>
      </c>
      <c r="C68" s="90">
        <v>4235004339</v>
      </c>
      <c r="D68" s="40" t="s">
        <v>812</v>
      </c>
      <c r="E68" s="40" t="s">
        <v>813</v>
      </c>
      <c r="F68" s="41" t="s">
        <v>814</v>
      </c>
      <c r="G68" s="40" t="s">
        <v>553</v>
      </c>
      <c r="H68" s="40" t="s">
        <v>554</v>
      </c>
      <c r="I68" s="37">
        <v>2</v>
      </c>
      <c r="J68" s="34">
        <v>308657</v>
      </c>
      <c r="K68" s="34">
        <v>0</v>
      </c>
      <c r="L68" s="34">
        <v>308657</v>
      </c>
      <c r="M68" s="34">
        <f t="shared" si="5"/>
        <v>0</v>
      </c>
      <c r="N68" s="44">
        <f t="shared" si="4"/>
        <v>0</v>
      </c>
      <c r="O68" s="40" t="s">
        <v>815</v>
      </c>
      <c r="P68" s="37">
        <v>4212032837</v>
      </c>
      <c r="Q68" s="39" t="s">
        <v>677</v>
      </c>
    </row>
    <row r="69" spans="1:17" ht="73.5">
      <c r="A69" s="40" t="s">
        <v>488</v>
      </c>
      <c r="B69" s="89" t="s">
        <v>816</v>
      </c>
      <c r="C69" s="90">
        <v>4235000895</v>
      </c>
      <c r="D69" s="40" t="s">
        <v>812</v>
      </c>
      <c r="E69" s="40" t="s">
        <v>817</v>
      </c>
      <c r="F69" s="41" t="s">
        <v>818</v>
      </c>
      <c r="G69" s="40" t="s">
        <v>553</v>
      </c>
      <c r="H69" s="40" t="s">
        <v>554</v>
      </c>
      <c r="I69" s="37">
        <v>2</v>
      </c>
      <c r="J69" s="34">
        <v>308657</v>
      </c>
      <c r="K69" s="34">
        <v>0</v>
      </c>
      <c r="L69" s="34">
        <v>308657</v>
      </c>
      <c r="M69" s="34">
        <f t="shared" si="5"/>
        <v>0</v>
      </c>
      <c r="N69" s="44">
        <f t="shared" si="4"/>
        <v>0</v>
      </c>
      <c r="O69" s="40" t="s">
        <v>815</v>
      </c>
      <c r="P69" s="37">
        <v>4212032837</v>
      </c>
      <c r="Q69" s="39" t="s">
        <v>677</v>
      </c>
    </row>
    <row r="70" spans="1:17" ht="73.5">
      <c r="A70" s="40" t="s">
        <v>489</v>
      </c>
      <c r="B70" s="89" t="s">
        <v>819</v>
      </c>
      <c r="C70" s="90">
        <v>4235000750</v>
      </c>
      <c r="D70" s="40" t="s">
        <v>812</v>
      </c>
      <c r="E70" s="40" t="s">
        <v>820</v>
      </c>
      <c r="F70" s="41" t="s">
        <v>821</v>
      </c>
      <c r="G70" s="40" t="s">
        <v>553</v>
      </c>
      <c r="H70" s="40" t="s">
        <v>554</v>
      </c>
      <c r="I70" s="37">
        <v>2</v>
      </c>
      <c r="J70" s="34">
        <v>462985</v>
      </c>
      <c r="K70" s="34">
        <v>0</v>
      </c>
      <c r="L70" s="34">
        <v>462985</v>
      </c>
      <c r="M70" s="34">
        <f t="shared" si="5"/>
        <v>0</v>
      </c>
      <c r="N70" s="44">
        <f t="shared" si="4"/>
        <v>0</v>
      </c>
      <c r="O70" s="40" t="s">
        <v>815</v>
      </c>
      <c r="P70" s="37">
        <v>4212032837</v>
      </c>
      <c r="Q70" s="39" t="s">
        <v>677</v>
      </c>
    </row>
    <row r="71" spans="1:17" ht="52.5">
      <c r="A71" s="40" t="s">
        <v>490</v>
      </c>
      <c r="B71" s="89" t="s">
        <v>822</v>
      </c>
      <c r="C71" s="90">
        <v>4212033478</v>
      </c>
      <c r="D71" s="40" t="s">
        <v>812</v>
      </c>
      <c r="E71" s="40" t="s">
        <v>823</v>
      </c>
      <c r="F71" s="41" t="s">
        <v>824</v>
      </c>
      <c r="G71" s="29" t="s">
        <v>535</v>
      </c>
      <c r="H71" s="30">
        <v>221</v>
      </c>
      <c r="I71" s="37">
        <v>2</v>
      </c>
      <c r="J71" s="34">
        <v>161909</v>
      </c>
      <c r="K71" s="34">
        <v>0</v>
      </c>
      <c r="L71" s="34">
        <v>160000</v>
      </c>
      <c r="M71" s="34">
        <f t="shared" si="5"/>
        <v>1909</v>
      </c>
      <c r="N71" s="44">
        <f t="shared" si="4"/>
        <v>1.1790573717335047</v>
      </c>
      <c r="O71" s="40" t="s">
        <v>825</v>
      </c>
      <c r="P71" s="37">
        <v>4205234776</v>
      </c>
      <c r="Q71" s="40" t="s">
        <v>826</v>
      </c>
    </row>
    <row r="72" spans="1:17" ht="52.5">
      <c r="A72" s="40" t="s">
        <v>491</v>
      </c>
      <c r="B72" s="89" t="s">
        <v>227</v>
      </c>
      <c r="C72" s="90">
        <v>4212008288</v>
      </c>
      <c r="D72" s="40" t="s">
        <v>827</v>
      </c>
      <c r="E72" s="40" t="s">
        <v>828</v>
      </c>
      <c r="F72" s="41" t="s">
        <v>829</v>
      </c>
      <c r="G72" s="40" t="s">
        <v>660</v>
      </c>
      <c r="H72" s="40" t="s">
        <v>661</v>
      </c>
      <c r="I72" s="37">
        <v>2</v>
      </c>
      <c r="J72" s="34">
        <v>360520</v>
      </c>
      <c r="K72" s="34">
        <v>0</v>
      </c>
      <c r="L72" s="34">
        <v>360520</v>
      </c>
      <c r="M72" s="34">
        <f t="shared" si="5"/>
        <v>0</v>
      </c>
      <c r="N72" s="44">
        <f t="shared" si="4"/>
        <v>0</v>
      </c>
      <c r="O72" s="40" t="s">
        <v>181</v>
      </c>
      <c r="P72" s="40" t="s">
        <v>182</v>
      </c>
      <c r="Q72" s="40" t="s">
        <v>810</v>
      </c>
    </row>
    <row r="73" spans="1:17" ht="52.5">
      <c r="A73" s="40" t="s">
        <v>492</v>
      </c>
      <c r="B73" s="89" t="s">
        <v>413</v>
      </c>
      <c r="C73" s="90">
        <v>4212008915</v>
      </c>
      <c r="D73" s="40" t="s">
        <v>830</v>
      </c>
      <c r="E73" s="40" t="s">
        <v>831</v>
      </c>
      <c r="F73" s="41" t="s">
        <v>832</v>
      </c>
      <c r="G73" s="40" t="s">
        <v>660</v>
      </c>
      <c r="H73" s="40" t="s">
        <v>661</v>
      </c>
      <c r="I73" s="37">
        <v>2</v>
      </c>
      <c r="J73" s="34">
        <v>229908</v>
      </c>
      <c r="K73" s="34">
        <v>0</v>
      </c>
      <c r="L73" s="34">
        <v>229908</v>
      </c>
      <c r="M73" s="34">
        <f t="shared" si="5"/>
        <v>0</v>
      </c>
      <c r="N73" s="44">
        <f t="shared" si="4"/>
        <v>0</v>
      </c>
      <c r="O73" s="40" t="s">
        <v>833</v>
      </c>
      <c r="P73" s="37">
        <v>4212024868</v>
      </c>
      <c r="Q73" s="40" t="s">
        <v>243</v>
      </c>
    </row>
    <row r="74" spans="1:17" ht="52.5">
      <c r="A74" s="40" t="s">
        <v>493</v>
      </c>
      <c r="B74" s="89" t="s">
        <v>383</v>
      </c>
      <c r="C74" s="90">
        <v>4212007950</v>
      </c>
      <c r="D74" s="40" t="s">
        <v>834</v>
      </c>
      <c r="E74" s="40" t="s">
        <v>835</v>
      </c>
      <c r="F74" s="41" t="s">
        <v>836</v>
      </c>
      <c r="G74" s="29" t="s">
        <v>535</v>
      </c>
      <c r="H74" s="30">
        <v>221</v>
      </c>
      <c r="I74" s="37">
        <v>2</v>
      </c>
      <c r="J74" s="34">
        <v>235291</v>
      </c>
      <c r="K74" s="34">
        <v>0</v>
      </c>
      <c r="L74" s="34">
        <v>235291</v>
      </c>
      <c r="M74" s="34">
        <f t="shared" si="5"/>
        <v>0</v>
      </c>
      <c r="N74" s="44">
        <f aca="true" t="shared" si="6" ref="N74:N105">M74/J74*100</f>
        <v>0</v>
      </c>
      <c r="O74" s="40" t="s">
        <v>150</v>
      </c>
      <c r="P74" s="37">
        <v>4212427497</v>
      </c>
      <c r="Q74" s="40" t="s">
        <v>243</v>
      </c>
    </row>
    <row r="75" spans="1:17" ht="42">
      <c r="A75" s="40" t="s">
        <v>494</v>
      </c>
      <c r="B75" s="89" t="s">
        <v>386</v>
      </c>
      <c r="C75" s="90">
        <v>4212007693</v>
      </c>
      <c r="D75" s="40" t="s">
        <v>834</v>
      </c>
      <c r="E75" s="40" t="s">
        <v>837</v>
      </c>
      <c r="F75" s="41" t="s">
        <v>838</v>
      </c>
      <c r="G75" s="29" t="s">
        <v>535</v>
      </c>
      <c r="H75" s="30">
        <v>221</v>
      </c>
      <c r="I75" s="37">
        <v>2</v>
      </c>
      <c r="J75" s="34">
        <v>452793</v>
      </c>
      <c r="K75" s="34">
        <v>0</v>
      </c>
      <c r="L75" s="34">
        <v>452793</v>
      </c>
      <c r="M75" s="34">
        <f t="shared" si="5"/>
        <v>0</v>
      </c>
      <c r="N75" s="44">
        <f t="shared" si="6"/>
        <v>0</v>
      </c>
      <c r="O75" s="40" t="s">
        <v>839</v>
      </c>
      <c r="P75" s="37">
        <v>4212004950</v>
      </c>
      <c r="Q75" s="40" t="s">
        <v>840</v>
      </c>
    </row>
    <row r="76" spans="1:17" ht="94.5">
      <c r="A76" s="40" t="s">
        <v>495</v>
      </c>
      <c r="B76" s="89" t="s">
        <v>76</v>
      </c>
      <c r="C76" s="90">
        <v>4235003631</v>
      </c>
      <c r="D76" s="40" t="s">
        <v>834</v>
      </c>
      <c r="E76" s="40" t="s">
        <v>841</v>
      </c>
      <c r="F76" s="41" t="s">
        <v>241</v>
      </c>
      <c r="G76" s="29" t="s">
        <v>535</v>
      </c>
      <c r="H76" s="30">
        <v>221</v>
      </c>
      <c r="I76" s="37">
        <v>2</v>
      </c>
      <c r="J76" s="34">
        <v>488599</v>
      </c>
      <c r="K76" s="34">
        <v>0</v>
      </c>
      <c r="L76" s="34">
        <v>488599</v>
      </c>
      <c r="M76" s="34">
        <f t="shared" si="5"/>
        <v>0</v>
      </c>
      <c r="N76" s="44">
        <f t="shared" si="6"/>
        <v>0</v>
      </c>
      <c r="O76" s="40" t="s">
        <v>842</v>
      </c>
      <c r="P76" s="37">
        <v>4212427514</v>
      </c>
      <c r="Q76" s="40" t="s">
        <v>243</v>
      </c>
    </row>
    <row r="77" spans="1:17" ht="42">
      <c r="A77" s="40" t="s">
        <v>496</v>
      </c>
      <c r="B77" s="89" t="s">
        <v>843</v>
      </c>
      <c r="C77" s="90">
        <v>4235004515</v>
      </c>
      <c r="D77" s="40" t="s">
        <v>844</v>
      </c>
      <c r="E77" s="40" t="s">
        <v>845</v>
      </c>
      <c r="F77" s="41" t="s">
        <v>846</v>
      </c>
      <c r="G77" s="29" t="s">
        <v>535</v>
      </c>
      <c r="H77" s="30">
        <v>221</v>
      </c>
      <c r="I77" s="37">
        <v>0</v>
      </c>
      <c r="J77" s="34">
        <v>262954</v>
      </c>
      <c r="K77" s="34">
        <v>262954</v>
      </c>
      <c r="L77" s="34">
        <v>0</v>
      </c>
      <c r="M77" s="34">
        <f t="shared" si="5"/>
        <v>0</v>
      </c>
      <c r="N77" s="44">
        <f t="shared" si="6"/>
        <v>0</v>
      </c>
      <c r="O77" s="40" t="s">
        <v>270</v>
      </c>
      <c r="P77" s="37">
        <v>0</v>
      </c>
      <c r="Q77" s="40"/>
    </row>
    <row r="78" spans="1:17" ht="63">
      <c r="A78" s="40" t="s">
        <v>497</v>
      </c>
      <c r="B78" s="89" t="s">
        <v>847</v>
      </c>
      <c r="C78" s="90">
        <v>4235004353</v>
      </c>
      <c r="D78" s="40" t="s">
        <v>848</v>
      </c>
      <c r="E78" s="40" t="s">
        <v>849</v>
      </c>
      <c r="F78" s="41" t="s">
        <v>850</v>
      </c>
      <c r="G78" s="29" t="s">
        <v>535</v>
      </c>
      <c r="H78" s="30">
        <v>221</v>
      </c>
      <c r="I78" s="37">
        <v>0</v>
      </c>
      <c r="J78" s="34">
        <v>327159</v>
      </c>
      <c r="K78" s="34">
        <v>327159</v>
      </c>
      <c r="L78" s="34">
        <v>0</v>
      </c>
      <c r="M78" s="34">
        <f t="shared" si="5"/>
        <v>0</v>
      </c>
      <c r="N78" s="44">
        <f t="shared" si="6"/>
        <v>0</v>
      </c>
      <c r="O78" s="40" t="s">
        <v>270</v>
      </c>
      <c r="P78" s="37">
        <v>0</v>
      </c>
      <c r="Q78" s="40"/>
    </row>
    <row r="79" spans="1:17" ht="157.5">
      <c r="A79" s="40" t="s">
        <v>498</v>
      </c>
      <c r="B79" s="89" t="s">
        <v>851</v>
      </c>
      <c r="C79" s="90">
        <v>4212127045</v>
      </c>
      <c r="D79" s="40" t="s">
        <v>852</v>
      </c>
      <c r="E79" s="40" t="s">
        <v>853</v>
      </c>
      <c r="F79" s="41" t="s">
        <v>854</v>
      </c>
      <c r="G79" s="29" t="s">
        <v>782</v>
      </c>
      <c r="H79" s="30">
        <v>188</v>
      </c>
      <c r="I79" s="37">
        <v>2</v>
      </c>
      <c r="J79" s="34">
        <v>342261</v>
      </c>
      <c r="K79" s="34">
        <v>0</v>
      </c>
      <c r="L79" s="34">
        <v>342261</v>
      </c>
      <c r="M79" s="34">
        <f t="shared" si="5"/>
        <v>0</v>
      </c>
      <c r="N79" s="44">
        <f t="shared" si="6"/>
        <v>0</v>
      </c>
      <c r="O79" s="40" t="s">
        <v>855</v>
      </c>
      <c r="P79" s="37">
        <v>4205006850</v>
      </c>
      <c r="Q79" s="40" t="s">
        <v>856</v>
      </c>
    </row>
    <row r="80" spans="1:17" ht="63">
      <c r="A80" s="40" t="s">
        <v>499</v>
      </c>
      <c r="B80" s="89" t="s">
        <v>851</v>
      </c>
      <c r="C80" s="90">
        <v>4212127045</v>
      </c>
      <c r="D80" s="40" t="s">
        <v>857</v>
      </c>
      <c r="E80" s="40" t="s">
        <v>858</v>
      </c>
      <c r="F80" s="41" t="s">
        <v>859</v>
      </c>
      <c r="G80" s="29" t="s">
        <v>535</v>
      </c>
      <c r="H80" s="30">
        <v>221</v>
      </c>
      <c r="I80" s="37">
        <v>2</v>
      </c>
      <c r="J80" s="34">
        <v>269768</v>
      </c>
      <c r="K80" s="34">
        <v>0</v>
      </c>
      <c r="L80" s="34">
        <v>262842</v>
      </c>
      <c r="M80" s="34">
        <f t="shared" si="5"/>
        <v>6926</v>
      </c>
      <c r="N80" s="44">
        <f t="shared" si="6"/>
        <v>2.5673912398801932</v>
      </c>
      <c r="O80" s="40" t="s">
        <v>181</v>
      </c>
      <c r="P80" s="40" t="s">
        <v>182</v>
      </c>
      <c r="Q80" s="40" t="s">
        <v>810</v>
      </c>
    </row>
    <row r="81" spans="1:17" ht="52.5">
      <c r="A81" s="40" t="s">
        <v>500</v>
      </c>
      <c r="B81" s="89" t="s">
        <v>860</v>
      </c>
      <c r="C81" s="90">
        <v>4235000895</v>
      </c>
      <c r="D81" s="40" t="s">
        <v>857</v>
      </c>
      <c r="E81" s="40" t="s">
        <v>861</v>
      </c>
      <c r="F81" s="41" t="s">
        <v>862</v>
      </c>
      <c r="G81" s="29" t="s">
        <v>535</v>
      </c>
      <c r="H81" s="30">
        <v>221</v>
      </c>
      <c r="I81" s="37">
        <v>2</v>
      </c>
      <c r="J81" s="34">
        <v>234251</v>
      </c>
      <c r="K81" s="34">
        <v>0</v>
      </c>
      <c r="L81" s="34">
        <v>234251</v>
      </c>
      <c r="M81" s="34">
        <f t="shared" si="5"/>
        <v>0</v>
      </c>
      <c r="N81" s="44">
        <f t="shared" si="6"/>
        <v>0</v>
      </c>
      <c r="O81" s="40" t="s">
        <v>833</v>
      </c>
      <c r="P81" s="40" t="s">
        <v>863</v>
      </c>
      <c r="Q81" s="40" t="s">
        <v>243</v>
      </c>
    </row>
    <row r="82" spans="1:17" ht="42">
      <c r="A82" s="40" t="s">
        <v>501</v>
      </c>
      <c r="B82" s="89" t="s">
        <v>864</v>
      </c>
      <c r="C82" s="90">
        <v>4235004515</v>
      </c>
      <c r="D82" s="40" t="s">
        <v>865</v>
      </c>
      <c r="E82" s="40" t="s">
        <v>866</v>
      </c>
      <c r="F82" s="41" t="s">
        <v>846</v>
      </c>
      <c r="G82" s="29" t="s">
        <v>535</v>
      </c>
      <c r="H82" s="30">
        <v>221</v>
      </c>
      <c r="I82" s="37">
        <v>2</v>
      </c>
      <c r="J82" s="34">
        <v>262954</v>
      </c>
      <c r="K82" s="34">
        <v>0</v>
      </c>
      <c r="L82" s="34">
        <v>260000</v>
      </c>
      <c r="M82" s="34">
        <f t="shared" si="5"/>
        <v>2954</v>
      </c>
      <c r="N82" s="44">
        <f t="shared" si="6"/>
        <v>1.1233904028841546</v>
      </c>
      <c r="O82" s="40" t="s">
        <v>867</v>
      </c>
      <c r="P82" s="40" t="s">
        <v>868</v>
      </c>
      <c r="Q82" s="40" t="s">
        <v>869</v>
      </c>
    </row>
    <row r="83" spans="1:17" ht="63">
      <c r="A83" s="40" t="s">
        <v>502</v>
      </c>
      <c r="B83" s="89" t="s">
        <v>870</v>
      </c>
      <c r="C83" s="90">
        <v>4235004353</v>
      </c>
      <c r="D83" s="40" t="s">
        <v>865</v>
      </c>
      <c r="E83" s="40" t="s">
        <v>871</v>
      </c>
      <c r="F83" s="41" t="s">
        <v>850</v>
      </c>
      <c r="G83" s="29" t="s">
        <v>535</v>
      </c>
      <c r="H83" s="30">
        <v>221</v>
      </c>
      <c r="I83" s="37">
        <v>3</v>
      </c>
      <c r="J83" s="34">
        <v>327159</v>
      </c>
      <c r="K83" s="34">
        <v>0</v>
      </c>
      <c r="L83" s="34">
        <v>325000</v>
      </c>
      <c r="M83" s="34">
        <f t="shared" si="5"/>
        <v>2159</v>
      </c>
      <c r="N83" s="44">
        <f t="shared" si="6"/>
        <v>0.6599237679538084</v>
      </c>
      <c r="O83" s="40" t="s">
        <v>867</v>
      </c>
      <c r="P83" s="40" t="s">
        <v>868</v>
      </c>
      <c r="Q83" s="40" t="s">
        <v>869</v>
      </c>
    </row>
    <row r="84" spans="1:17" ht="52.5">
      <c r="A84" s="40" t="s">
        <v>503</v>
      </c>
      <c r="B84" s="89" t="s">
        <v>118</v>
      </c>
      <c r="C84" s="90">
        <v>4235000750</v>
      </c>
      <c r="D84" s="40" t="s">
        <v>872</v>
      </c>
      <c r="E84" s="40" t="s">
        <v>873</v>
      </c>
      <c r="F84" s="41" t="s">
        <v>765</v>
      </c>
      <c r="G84" s="29" t="s">
        <v>749</v>
      </c>
      <c r="H84" s="30">
        <v>121</v>
      </c>
      <c r="I84" s="37">
        <v>2</v>
      </c>
      <c r="J84" s="34">
        <v>98750</v>
      </c>
      <c r="K84" s="34">
        <v>0</v>
      </c>
      <c r="L84" s="34">
        <v>87000</v>
      </c>
      <c r="M84" s="34">
        <f t="shared" si="5"/>
        <v>11750</v>
      </c>
      <c r="N84" s="44">
        <f t="shared" si="6"/>
        <v>11.89873417721519</v>
      </c>
      <c r="O84" s="40" t="s">
        <v>874</v>
      </c>
      <c r="P84" s="40" t="s">
        <v>875</v>
      </c>
      <c r="Q84" s="40" t="s">
        <v>876</v>
      </c>
    </row>
    <row r="85" spans="1:17" ht="63">
      <c r="A85" s="40" t="s">
        <v>504</v>
      </c>
      <c r="B85" s="89" t="s">
        <v>851</v>
      </c>
      <c r="C85" s="90">
        <v>4212127045</v>
      </c>
      <c r="D85" s="40" t="s">
        <v>877</v>
      </c>
      <c r="E85" s="40" t="s">
        <v>878</v>
      </c>
      <c r="F85" s="41" t="s">
        <v>879</v>
      </c>
      <c r="G85" s="29" t="s">
        <v>535</v>
      </c>
      <c r="H85" s="30">
        <v>221</v>
      </c>
      <c r="I85" s="37">
        <v>3</v>
      </c>
      <c r="J85" s="34">
        <v>232012</v>
      </c>
      <c r="K85" s="34">
        <v>0</v>
      </c>
      <c r="L85" s="34">
        <v>226500</v>
      </c>
      <c r="M85" s="34">
        <f t="shared" si="5"/>
        <v>5512</v>
      </c>
      <c r="N85" s="44">
        <f t="shared" si="6"/>
        <v>2.3757391859041777</v>
      </c>
      <c r="O85" s="40" t="s">
        <v>115</v>
      </c>
      <c r="P85" s="40" t="s">
        <v>587</v>
      </c>
      <c r="Q85" s="40" t="s">
        <v>880</v>
      </c>
    </row>
    <row r="86" spans="1:17" ht="42">
      <c r="A86" s="40" t="s">
        <v>505</v>
      </c>
      <c r="B86" s="89" t="s">
        <v>881</v>
      </c>
      <c r="C86" s="90">
        <v>4235004441</v>
      </c>
      <c r="D86" s="40" t="s">
        <v>882</v>
      </c>
      <c r="E86" s="40" t="s">
        <v>883</v>
      </c>
      <c r="F86" s="41" t="s">
        <v>884</v>
      </c>
      <c r="G86" s="29" t="s">
        <v>535</v>
      </c>
      <c r="H86" s="30">
        <v>221</v>
      </c>
      <c r="I86" s="37">
        <v>0</v>
      </c>
      <c r="J86" s="34">
        <v>141172</v>
      </c>
      <c r="K86" s="34">
        <v>141172</v>
      </c>
      <c r="L86" s="34">
        <v>0</v>
      </c>
      <c r="M86" s="34">
        <f t="shared" si="5"/>
        <v>0</v>
      </c>
      <c r="N86" s="44">
        <f t="shared" si="6"/>
        <v>0</v>
      </c>
      <c r="O86" s="40" t="s">
        <v>270</v>
      </c>
      <c r="P86" s="40" t="s">
        <v>270</v>
      </c>
      <c r="Q86" s="40"/>
    </row>
    <row r="87" spans="1:17" ht="73.5">
      <c r="A87" s="40" t="s">
        <v>506</v>
      </c>
      <c r="B87" s="89" t="s">
        <v>885</v>
      </c>
      <c r="C87" s="146">
        <v>4212032837</v>
      </c>
      <c r="D87" s="40" t="s">
        <v>886</v>
      </c>
      <c r="E87" s="40" t="s">
        <v>887</v>
      </c>
      <c r="F87" s="41" t="s">
        <v>888</v>
      </c>
      <c r="G87" s="29" t="s">
        <v>889</v>
      </c>
      <c r="H87" s="30">
        <v>155</v>
      </c>
      <c r="I87" s="37">
        <v>2</v>
      </c>
      <c r="J87" s="34">
        <v>338207</v>
      </c>
      <c r="K87" s="34">
        <v>0</v>
      </c>
      <c r="L87" s="34">
        <v>312160</v>
      </c>
      <c r="M87" s="34">
        <f t="shared" si="5"/>
        <v>26047</v>
      </c>
      <c r="N87" s="44">
        <f t="shared" si="6"/>
        <v>7.701496420831029</v>
      </c>
      <c r="O87" s="40" t="s">
        <v>890</v>
      </c>
      <c r="P87" s="40" t="s">
        <v>696</v>
      </c>
      <c r="Q87" s="40" t="s">
        <v>891</v>
      </c>
    </row>
    <row r="88" spans="1:17" ht="73.5">
      <c r="A88" s="40" t="s">
        <v>507</v>
      </c>
      <c r="B88" s="89" t="s">
        <v>185</v>
      </c>
      <c r="C88" s="90">
        <v>4212009130</v>
      </c>
      <c r="D88" s="40" t="s">
        <v>892</v>
      </c>
      <c r="E88" s="40" t="s">
        <v>893</v>
      </c>
      <c r="F88" s="41" t="s">
        <v>894</v>
      </c>
      <c r="G88" s="29" t="s">
        <v>895</v>
      </c>
      <c r="H88" s="30">
        <v>13</v>
      </c>
      <c r="I88" s="37">
        <v>1</v>
      </c>
      <c r="J88" s="34">
        <v>411282.09</v>
      </c>
      <c r="K88" s="34">
        <v>0</v>
      </c>
      <c r="L88" s="34">
        <v>411282.09</v>
      </c>
      <c r="M88" s="34">
        <f t="shared" si="5"/>
        <v>0</v>
      </c>
      <c r="N88" s="44">
        <f t="shared" si="6"/>
        <v>0</v>
      </c>
      <c r="O88" s="40" t="s">
        <v>305</v>
      </c>
      <c r="P88" s="40" t="s">
        <v>306</v>
      </c>
      <c r="Q88" s="40" t="s">
        <v>896</v>
      </c>
    </row>
    <row r="89" spans="1:17" ht="52.5">
      <c r="A89" s="40" t="s">
        <v>508</v>
      </c>
      <c r="B89" s="89" t="s">
        <v>90</v>
      </c>
      <c r="C89" s="147" t="s">
        <v>91</v>
      </c>
      <c r="D89" s="40" t="s">
        <v>897</v>
      </c>
      <c r="E89" s="40" t="s">
        <v>898</v>
      </c>
      <c r="F89" s="41" t="s">
        <v>899</v>
      </c>
      <c r="G89" s="29" t="s">
        <v>535</v>
      </c>
      <c r="H89" s="30">
        <v>221</v>
      </c>
      <c r="I89" s="37">
        <v>2</v>
      </c>
      <c r="J89" s="34">
        <v>361235</v>
      </c>
      <c r="K89" s="34">
        <v>0</v>
      </c>
      <c r="L89" s="34">
        <v>361235</v>
      </c>
      <c r="M89" s="34">
        <f t="shared" si="5"/>
        <v>0</v>
      </c>
      <c r="N89" s="44">
        <f t="shared" si="6"/>
        <v>0</v>
      </c>
      <c r="O89" s="40" t="s">
        <v>842</v>
      </c>
      <c r="P89" s="40" t="s">
        <v>900</v>
      </c>
      <c r="Q89" s="40" t="s">
        <v>243</v>
      </c>
    </row>
    <row r="90" spans="1:17" ht="42">
      <c r="A90" s="40" t="s">
        <v>509</v>
      </c>
      <c r="B90" s="89" t="s">
        <v>377</v>
      </c>
      <c r="C90" s="148">
        <v>4212007855</v>
      </c>
      <c r="D90" s="40" t="s">
        <v>901</v>
      </c>
      <c r="E90" s="40" t="s">
        <v>902</v>
      </c>
      <c r="F90" s="41" t="s">
        <v>903</v>
      </c>
      <c r="G90" s="29" t="s">
        <v>535</v>
      </c>
      <c r="H90" s="30">
        <v>221</v>
      </c>
      <c r="I90" s="37">
        <v>2</v>
      </c>
      <c r="J90" s="34">
        <v>321450</v>
      </c>
      <c r="K90" s="34">
        <v>0</v>
      </c>
      <c r="L90" s="34">
        <v>321450</v>
      </c>
      <c r="M90" s="34">
        <f t="shared" si="5"/>
        <v>0</v>
      </c>
      <c r="N90" s="44">
        <f t="shared" si="6"/>
        <v>0</v>
      </c>
      <c r="O90" s="40" t="s">
        <v>761</v>
      </c>
      <c r="P90" s="40" t="s">
        <v>608</v>
      </c>
      <c r="Q90" s="40" t="s">
        <v>904</v>
      </c>
    </row>
    <row r="91" spans="1:17" ht="52.5">
      <c r="A91" s="40" t="s">
        <v>510</v>
      </c>
      <c r="B91" s="89" t="s">
        <v>905</v>
      </c>
      <c r="C91" s="90">
        <v>4235002282</v>
      </c>
      <c r="D91" s="40" t="s">
        <v>906</v>
      </c>
      <c r="E91" s="40" t="s">
        <v>907</v>
      </c>
      <c r="F91" s="41" t="s">
        <v>334</v>
      </c>
      <c r="G91" s="29" t="s">
        <v>107</v>
      </c>
      <c r="H91" s="30">
        <v>95</v>
      </c>
      <c r="I91" s="37">
        <v>2</v>
      </c>
      <c r="J91" s="34">
        <v>413909.82</v>
      </c>
      <c r="K91" s="34">
        <v>0</v>
      </c>
      <c r="L91" s="34">
        <v>404760</v>
      </c>
      <c r="M91" s="34">
        <f t="shared" si="5"/>
        <v>9149.820000000007</v>
      </c>
      <c r="N91" s="44">
        <f t="shared" si="6"/>
        <v>2.2105829719140284</v>
      </c>
      <c r="O91" s="40" t="s">
        <v>420</v>
      </c>
      <c r="P91" s="40" t="s">
        <v>908</v>
      </c>
      <c r="Q91" s="40" t="s">
        <v>909</v>
      </c>
    </row>
    <row r="92" spans="1:17" ht="52.5">
      <c r="A92" s="40" t="s">
        <v>511</v>
      </c>
      <c r="B92" s="89" t="s">
        <v>227</v>
      </c>
      <c r="C92" s="90">
        <v>4212008288</v>
      </c>
      <c r="D92" s="40" t="s">
        <v>910</v>
      </c>
      <c r="E92" s="40" t="s">
        <v>911</v>
      </c>
      <c r="F92" s="41" t="s">
        <v>912</v>
      </c>
      <c r="G92" s="29" t="s">
        <v>535</v>
      </c>
      <c r="H92" s="30">
        <v>221</v>
      </c>
      <c r="I92" s="37">
        <v>2</v>
      </c>
      <c r="J92" s="34">
        <v>277283</v>
      </c>
      <c r="K92" s="34">
        <v>0</v>
      </c>
      <c r="L92" s="34">
        <v>277283</v>
      </c>
      <c r="M92" s="34">
        <f t="shared" si="5"/>
        <v>0</v>
      </c>
      <c r="N92" s="44">
        <f t="shared" si="6"/>
        <v>0</v>
      </c>
      <c r="O92" s="40" t="s">
        <v>913</v>
      </c>
      <c r="P92" s="40" t="s">
        <v>242</v>
      </c>
      <c r="Q92" s="40" t="s">
        <v>243</v>
      </c>
    </row>
    <row r="93" spans="1:17" ht="42">
      <c r="A93" s="40" t="s">
        <v>512</v>
      </c>
      <c r="B93" s="89" t="s">
        <v>860</v>
      </c>
      <c r="C93" s="90">
        <v>4235000895</v>
      </c>
      <c r="D93" s="40" t="s">
        <v>914</v>
      </c>
      <c r="E93" s="40" t="s">
        <v>915</v>
      </c>
      <c r="F93" s="41" t="s">
        <v>916</v>
      </c>
      <c r="G93" s="41" t="s">
        <v>553</v>
      </c>
      <c r="H93" s="41">
        <v>180</v>
      </c>
      <c r="I93" s="37">
        <v>2</v>
      </c>
      <c r="J93" s="34">
        <v>301475</v>
      </c>
      <c r="K93" s="34">
        <v>0</v>
      </c>
      <c r="L93" s="34">
        <v>301475</v>
      </c>
      <c r="M93" s="34">
        <f t="shared" si="5"/>
        <v>0</v>
      </c>
      <c r="N93" s="44">
        <f t="shared" si="6"/>
        <v>0</v>
      </c>
      <c r="O93" s="40" t="s">
        <v>815</v>
      </c>
      <c r="P93" s="40" t="s">
        <v>99</v>
      </c>
      <c r="Q93" s="40" t="s">
        <v>917</v>
      </c>
    </row>
    <row r="94" spans="1:17" ht="42">
      <c r="A94" s="40" t="s">
        <v>513</v>
      </c>
      <c r="B94" s="89" t="s">
        <v>918</v>
      </c>
      <c r="C94" s="90">
        <v>4235004339</v>
      </c>
      <c r="D94" s="40" t="s">
        <v>914</v>
      </c>
      <c r="E94" s="40" t="s">
        <v>919</v>
      </c>
      <c r="F94" s="41" t="s">
        <v>920</v>
      </c>
      <c r="G94" s="29" t="s">
        <v>553</v>
      </c>
      <c r="H94" s="30">
        <v>180</v>
      </c>
      <c r="I94" s="37">
        <v>2</v>
      </c>
      <c r="J94" s="34">
        <v>452212</v>
      </c>
      <c r="K94" s="34">
        <v>0</v>
      </c>
      <c r="L94" s="34">
        <v>452212</v>
      </c>
      <c r="M94" s="34">
        <f t="shared" si="5"/>
        <v>0</v>
      </c>
      <c r="N94" s="44">
        <f t="shared" si="6"/>
        <v>0</v>
      </c>
      <c r="O94" s="40" t="s">
        <v>815</v>
      </c>
      <c r="P94" s="40" t="s">
        <v>99</v>
      </c>
      <c r="Q94" s="40" t="s">
        <v>917</v>
      </c>
    </row>
    <row r="95" spans="1:17" ht="42">
      <c r="A95" s="40" t="s">
        <v>514</v>
      </c>
      <c r="B95" s="89" t="s">
        <v>819</v>
      </c>
      <c r="C95" s="90">
        <v>4235000750</v>
      </c>
      <c r="D95" s="40" t="s">
        <v>921</v>
      </c>
      <c r="E95" s="40" t="s">
        <v>922</v>
      </c>
      <c r="F95" s="41" t="s">
        <v>923</v>
      </c>
      <c r="G95" s="29" t="s">
        <v>553</v>
      </c>
      <c r="H95" s="30">
        <v>180</v>
      </c>
      <c r="I95" s="37">
        <v>2</v>
      </c>
      <c r="J95" s="34">
        <v>452212</v>
      </c>
      <c r="K95" s="34">
        <v>0</v>
      </c>
      <c r="L95" s="34">
        <v>452212</v>
      </c>
      <c r="M95" s="34">
        <f t="shared" si="5"/>
        <v>0</v>
      </c>
      <c r="N95" s="44">
        <f t="shared" si="6"/>
        <v>0</v>
      </c>
      <c r="O95" s="40" t="s">
        <v>815</v>
      </c>
      <c r="P95" s="40" t="s">
        <v>99</v>
      </c>
      <c r="Q95" s="40" t="s">
        <v>917</v>
      </c>
    </row>
    <row r="96" spans="1:17" ht="42">
      <c r="A96" s="40" t="s">
        <v>515</v>
      </c>
      <c r="B96" s="89" t="s">
        <v>185</v>
      </c>
      <c r="C96" s="149">
        <v>4212009130</v>
      </c>
      <c r="D96" s="40" t="s">
        <v>921</v>
      </c>
      <c r="E96" s="40" t="s">
        <v>924</v>
      </c>
      <c r="F96" s="41" t="s">
        <v>737</v>
      </c>
      <c r="G96" s="29" t="s">
        <v>660</v>
      </c>
      <c r="H96" s="30">
        <v>182</v>
      </c>
      <c r="I96" s="47">
        <v>2</v>
      </c>
      <c r="J96" s="34">
        <v>499430</v>
      </c>
      <c r="K96" s="34">
        <v>0</v>
      </c>
      <c r="L96" s="34">
        <v>499430</v>
      </c>
      <c r="M96" s="34">
        <f t="shared" si="5"/>
        <v>0</v>
      </c>
      <c r="N96" s="44">
        <f t="shared" si="6"/>
        <v>0</v>
      </c>
      <c r="O96" s="40" t="s">
        <v>181</v>
      </c>
      <c r="P96" s="40" t="s">
        <v>182</v>
      </c>
      <c r="Q96" s="40" t="s">
        <v>925</v>
      </c>
    </row>
    <row r="97" spans="1:17" ht="52.5">
      <c r="A97" s="40" t="s">
        <v>516</v>
      </c>
      <c r="B97" s="89" t="s">
        <v>881</v>
      </c>
      <c r="C97" s="90">
        <v>4235004441</v>
      </c>
      <c r="D97" s="40" t="s">
        <v>921</v>
      </c>
      <c r="E97" s="40" t="s">
        <v>926</v>
      </c>
      <c r="F97" s="41" t="s">
        <v>884</v>
      </c>
      <c r="G97" s="29" t="s">
        <v>535</v>
      </c>
      <c r="H97" s="30">
        <v>221</v>
      </c>
      <c r="I97" s="47">
        <v>2</v>
      </c>
      <c r="J97" s="34">
        <v>141172</v>
      </c>
      <c r="K97" s="34">
        <v>0</v>
      </c>
      <c r="L97" s="34">
        <v>141000</v>
      </c>
      <c r="M97" s="34">
        <f t="shared" si="5"/>
        <v>172</v>
      </c>
      <c r="N97" s="44">
        <f t="shared" si="6"/>
        <v>0.12183719151106452</v>
      </c>
      <c r="O97" s="40" t="s">
        <v>927</v>
      </c>
      <c r="P97" s="40" t="s">
        <v>928</v>
      </c>
      <c r="Q97" s="40" t="s">
        <v>929</v>
      </c>
    </row>
    <row r="98" spans="1:17" ht="63">
      <c r="A98" s="40" t="s">
        <v>517</v>
      </c>
      <c r="B98" s="89" t="s">
        <v>185</v>
      </c>
      <c r="C98" s="149">
        <v>4212009130</v>
      </c>
      <c r="D98" s="40" t="s">
        <v>930</v>
      </c>
      <c r="E98" s="40" t="s">
        <v>931</v>
      </c>
      <c r="F98" s="41" t="s">
        <v>932</v>
      </c>
      <c r="G98" s="29" t="s">
        <v>535</v>
      </c>
      <c r="H98" s="30">
        <v>221</v>
      </c>
      <c r="I98" s="47">
        <v>5</v>
      </c>
      <c r="J98" s="34">
        <v>267786.23</v>
      </c>
      <c r="K98" s="34">
        <v>0</v>
      </c>
      <c r="L98" s="34">
        <v>158000</v>
      </c>
      <c r="M98" s="34">
        <f t="shared" si="5"/>
        <v>109786.22999999998</v>
      </c>
      <c r="N98" s="44">
        <f t="shared" si="6"/>
        <v>40.99771298920037</v>
      </c>
      <c r="O98" s="40" t="s">
        <v>719</v>
      </c>
      <c r="P98" s="40" t="s">
        <v>933</v>
      </c>
      <c r="Q98" s="40" t="s">
        <v>934</v>
      </c>
    </row>
    <row r="99" spans="1:17" ht="52.5">
      <c r="A99" s="40" t="s">
        <v>518</v>
      </c>
      <c r="B99" s="89" t="s">
        <v>67</v>
      </c>
      <c r="C99" s="146">
        <v>4212032837</v>
      </c>
      <c r="D99" s="40" t="s">
        <v>935</v>
      </c>
      <c r="E99" s="40" t="s">
        <v>936</v>
      </c>
      <c r="F99" s="41" t="s">
        <v>937</v>
      </c>
      <c r="G99" s="29" t="s">
        <v>938</v>
      </c>
      <c r="H99" s="30">
        <v>45</v>
      </c>
      <c r="I99" s="47">
        <v>2</v>
      </c>
      <c r="J99" s="34">
        <v>299996</v>
      </c>
      <c r="K99" s="34">
        <v>0</v>
      </c>
      <c r="L99" s="34">
        <v>299996</v>
      </c>
      <c r="M99" s="34">
        <f t="shared" si="5"/>
        <v>0</v>
      </c>
      <c r="N99" s="44">
        <f t="shared" si="6"/>
        <v>0</v>
      </c>
      <c r="O99" s="40" t="s">
        <v>796</v>
      </c>
      <c r="P99" s="40" t="s">
        <v>687</v>
      </c>
      <c r="Q99" s="40" t="s">
        <v>939</v>
      </c>
    </row>
    <row r="100" spans="1:17" ht="12.75">
      <c r="A100" s="133"/>
      <c r="B100" s="150"/>
      <c r="C100" s="151"/>
      <c r="D100" s="133"/>
      <c r="E100" s="133"/>
      <c r="F100" s="217" t="s">
        <v>940</v>
      </c>
      <c r="G100" s="135"/>
      <c r="H100" s="134"/>
      <c r="I100" s="216">
        <f>SUM(I64:I99)</f>
        <v>215</v>
      </c>
      <c r="J100" s="216">
        <f>SUM(J64:J99)</f>
        <v>26360870.730000004</v>
      </c>
      <c r="K100" s="216">
        <f>SUM(K64:K99)</f>
        <v>1339722</v>
      </c>
      <c r="L100" s="216">
        <f>SUM(L64:L99)</f>
        <v>22855161.62</v>
      </c>
      <c r="M100" s="216">
        <f>SUM(M64:M99)</f>
        <v>2165987.1100000003</v>
      </c>
      <c r="N100" s="216">
        <f t="shared" si="6"/>
        <v>8.216675132566836</v>
      </c>
      <c r="O100" s="133"/>
      <c r="P100" s="133"/>
      <c r="Q100" s="133"/>
    </row>
    <row r="101" spans="1:17" ht="105">
      <c r="A101" s="40" t="s">
        <v>520</v>
      </c>
      <c r="B101" s="89" t="s">
        <v>358</v>
      </c>
      <c r="C101" s="90">
        <v>4235001916</v>
      </c>
      <c r="D101" s="40" t="s">
        <v>941</v>
      </c>
      <c r="E101" s="40" t="s">
        <v>942</v>
      </c>
      <c r="F101" s="41" t="s">
        <v>943</v>
      </c>
      <c r="G101" s="29" t="s">
        <v>944</v>
      </c>
      <c r="H101" s="30">
        <v>201</v>
      </c>
      <c r="I101" s="47">
        <v>2</v>
      </c>
      <c r="J101" s="34">
        <v>292500</v>
      </c>
      <c r="K101" s="34"/>
      <c r="L101" s="34">
        <v>285000</v>
      </c>
      <c r="M101" s="34">
        <f t="shared" si="5"/>
        <v>7500</v>
      </c>
      <c r="N101" s="44">
        <f t="shared" si="6"/>
        <v>2.564102564102564</v>
      </c>
      <c r="O101" s="40" t="s">
        <v>945</v>
      </c>
      <c r="P101" s="40" t="s">
        <v>946</v>
      </c>
      <c r="Q101" s="40" t="s">
        <v>947</v>
      </c>
    </row>
    <row r="102" spans="1:17" ht="78.75">
      <c r="A102" s="28" t="s">
        <v>519</v>
      </c>
      <c r="B102" s="152" t="s">
        <v>67</v>
      </c>
      <c r="C102" s="146">
        <v>4212032837</v>
      </c>
      <c r="D102" s="153">
        <v>41558</v>
      </c>
      <c r="E102" s="28" t="s">
        <v>948</v>
      </c>
      <c r="F102" s="154" t="s">
        <v>949</v>
      </c>
      <c r="G102" s="155" t="s">
        <v>775</v>
      </c>
      <c r="H102" s="156">
        <v>107</v>
      </c>
      <c r="I102" s="157">
        <v>2</v>
      </c>
      <c r="J102" s="158">
        <v>172800</v>
      </c>
      <c r="K102" s="158"/>
      <c r="L102" s="158">
        <v>157500</v>
      </c>
      <c r="M102" s="34">
        <f t="shared" si="5"/>
        <v>15300</v>
      </c>
      <c r="N102" s="44">
        <f t="shared" si="6"/>
        <v>8.854166666666668</v>
      </c>
      <c r="O102" s="159" t="s">
        <v>950</v>
      </c>
      <c r="P102" s="160">
        <v>4205258181</v>
      </c>
      <c r="Q102" s="159" t="s">
        <v>951</v>
      </c>
    </row>
    <row r="103" spans="1:17" ht="101.25">
      <c r="A103" s="161" t="s">
        <v>521</v>
      </c>
      <c r="B103" s="106" t="s">
        <v>185</v>
      </c>
      <c r="C103" s="90">
        <v>4212009130</v>
      </c>
      <c r="D103" s="72">
        <v>41572</v>
      </c>
      <c r="E103" s="162" t="s">
        <v>952</v>
      </c>
      <c r="F103" s="163" t="s">
        <v>953</v>
      </c>
      <c r="G103" s="24" t="s">
        <v>954</v>
      </c>
      <c r="H103" s="163">
        <v>203</v>
      </c>
      <c r="I103" s="164">
        <v>2</v>
      </c>
      <c r="J103" s="163">
        <v>451170</v>
      </c>
      <c r="K103" s="163"/>
      <c r="L103" s="163">
        <v>451170</v>
      </c>
      <c r="M103" s="34">
        <f t="shared" si="5"/>
        <v>0</v>
      </c>
      <c r="N103" s="44">
        <f t="shared" si="6"/>
        <v>0</v>
      </c>
      <c r="O103" s="163" t="s">
        <v>955</v>
      </c>
      <c r="P103" s="163">
        <v>4212032989</v>
      </c>
      <c r="Q103" s="163" t="s">
        <v>956</v>
      </c>
    </row>
    <row r="104" spans="1:17" ht="56.25">
      <c r="A104" s="100" t="s">
        <v>522</v>
      </c>
      <c r="B104" s="165" t="s">
        <v>957</v>
      </c>
      <c r="C104" s="166">
        <v>4235004378</v>
      </c>
      <c r="D104" s="167">
        <v>41562</v>
      </c>
      <c r="E104" s="162" t="s">
        <v>958</v>
      </c>
      <c r="F104" s="168" t="s">
        <v>959</v>
      </c>
      <c r="G104" s="169" t="s">
        <v>535</v>
      </c>
      <c r="H104" s="24">
        <v>221</v>
      </c>
      <c r="I104" s="170">
        <v>0</v>
      </c>
      <c r="J104" s="165">
        <v>197718</v>
      </c>
      <c r="K104" s="165">
        <v>197718</v>
      </c>
      <c r="L104" s="165"/>
      <c r="M104" s="34">
        <f t="shared" si="5"/>
        <v>0</v>
      </c>
      <c r="N104" s="44">
        <f t="shared" si="6"/>
        <v>0</v>
      </c>
      <c r="O104" s="163" t="s">
        <v>960</v>
      </c>
      <c r="P104" s="163"/>
      <c r="Q104" s="163"/>
    </row>
    <row r="105" spans="1:17" ht="68.25">
      <c r="A105" s="171" t="s">
        <v>523</v>
      </c>
      <c r="B105" s="106" t="s">
        <v>413</v>
      </c>
      <c r="C105" s="90">
        <v>4212008915</v>
      </c>
      <c r="D105" s="72">
        <v>41563</v>
      </c>
      <c r="E105" s="162" t="s">
        <v>961</v>
      </c>
      <c r="F105" s="172" t="s">
        <v>962</v>
      </c>
      <c r="G105" s="165" t="s">
        <v>889</v>
      </c>
      <c r="H105" s="163">
        <v>155</v>
      </c>
      <c r="I105" s="164">
        <v>0</v>
      </c>
      <c r="J105" s="163">
        <v>324000</v>
      </c>
      <c r="K105" s="163">
        <v>324000</v>
      </c>
      <c r="L105" s="163"/>
      <c r="M105" s="34">
        <f t="shared" si="5"/>
        <v>0</v>
      </c>
      <c r="N105" s="44">
        <f t="shared" si="6"/>
        <v>0</v>
      </c>
      <c r="O105" s="163" t="s">
        <v>960</v>
      </c>
      <c r="P105" s="163"/>
      <c r="Q105" s="163"/>
    </row>
    <row r="106" spans="1:17" ht="67.5">
      <c r="A106" s="173" t="s">
        <v>524</v>
      </c>
      <c r="B106" s="106" t="s">
        <v>413</v>
      </c>
      <c r="C106" s="90">
        <v>4212008915</v>
      </c>
      <c r="D106" s="72">
        <v>41583</v>
      </c>
      <c r="E106" s="162" t="s">
        <v>963</v>
      </c>
      <c r="F106" s="163" t="s">
        <v>964</v>
      </c>
      <c r="G106" s="163" t="s">
        <v>965</v>
      </c>
      <c r="H106" s="163">
        <v>182</v>
      </c>
      <c r="I106" s="164">
        <v>2</v>
      </c>
      <c r="J106" s="163">
        <v>410355</v>
      </c>
      <c r="K106" s="163"/>
      <c r="L106" s="163">
        <v>450355</v>
      </c>
      <c r="M106" s="34">
        <f t="shared" si="5"/>
        <v>-40000</v>
      </c>
      <c r="N106" s="44">
        <f aca="true" t="shared" si="7" ref="N106:N116">M106/J106*100</f>
        <v>-9.747657516053174</v>
      </c>
      <c r="O106" s="163" t="s">
        <v>966</v>
      </c>
      <c r="P106" s="163">
        <v>4212427095</v>
      </c>
      <c r="Q106" s="163" t="s">
        <v>967</v>
      </c>
    </row>
    <row r="107" spans="1:17" ht="67.5">
      <c r="A107" s="173" t="s">
        <v>525</v>
      </c>
      <c r="B107" s="95" t="s">
        <v>377</v>
      </c>
      <c r="C107" s="98">
        <v>4212007855</v>
      </c>
      <c r="D107" s="72">
        <v>41572</v>
      </c>
      <c r="E107" s="162" t="s">
        <v>968</v>
      </c>
      <c r="F107" s="24" t="s">
        <v>969</v>
      </c>
      <c r="G107" s="163" t="s">
        <v>965</v>
      </c>
      <c r="H107" s="163">
        <v>182</v>
      </c>
      <c r="I107" s="164">
        <v>2</v>
      </c>
      <c r="J107" s="163">
        <v>492751.2</v>
      </c>
      <c r="K107" s="163"/>
      <c r="L107" s="163">
        <v>396000</v>
      </c>
      <c r="M107" s="34">
        <f t="shared" si="5"/>
        <v>96751.20000000001</v>
      </c>
      <c r="N107" s="44">
        <f t="shared" si="7"/>
        <v>19.634898910444058</v>
      </c>
      <c r="O107" s="163" t="s">
        <v>970</v>
      </c>
      <c r="P107" s="163">
        <v>4212033460</v>
      </c>
      <c r="Q107" s="163" t="s">
        <v>971</v>
      </c>
    </row>
    <row r="108" spans="1:17" ht="67.5">
      <c r="A108" s="173" t="s">
        <v>526</v>
      </c>
      <c r="B108" s="95" t="s">
        <v>90</v>
      </c>
      <c r="C108" s="96" t="s">
        <v>91</v>
      </c>
      <c r="D108" s="72">
        <v>41576</v>
      </c>
      <c r="E108" s="162" t="s">
        <v>972</v>
      </c>
      <c r="F108" s="24" t="s">
        <v>973</v>
      </c>
      <c r="G108" s="163" t="s">
        <v>965</v>
      </c>
      <c r="H108" s="163">
        <v>182</v>
      </c>
      <c r="I108" s="164">
        <v>2</v>
      </c>
      <c r="J108" s="163">
        <v>499491</v>
      </c>
      <c r="K108" s="163"/>
      <c r="L108" s="163">
        <v>499491</v>
      </c>
      <c r="M108" s="34">
        <f t="shared" si="5"/>
        <v>0</v>
      </c>
      <c r="N108" s="44">
        <f t="shared" si="7"/>
        <v>0</v>
      </c>
      <c r="O108" s="163" t="s">
        <v>974</v>
      </c>
      <c r="P108" s="164">
        <v>423500378248</v>
      </c>
      <c r="Q108" s="163" t="s">
        <v>975</v>
      </c>
    </row>
    <row r="109" spans="1:17" ht="67.5">
      <c r="A109" s="173" t="s">
        <v>527</v>
      </c>
      <c r="B109" s="106" t="s">
        <v>413</v>
      </c>
      <c r="C109" s="90">
        <v>4212008915</v>
      </c>
      <c r="D109" s="72">
        <v>41577</v>
      </c>
      <c r="E109" s="162" t="s">
        <v>976</v>
      </c>
      <c r="F109" s="172" t="s">
        <v>962</v>
      </c>
      <c r="G109" s="165" t="s">
        <v>889</v>
      </c>
      <c r="H109" s="163">
        <v>155</v>
      </c>
      <c r="I109" s="164">
        <v>1</v>
      </c>
      <c r="J109" s="163">
        <v>324000</v>
      </c>
      <c r="K109" s="163"/>
      <c r="L109" s="163">
        <v>324000</v>
      </c>
      <c r="M109" s="34">
        <f t="shared" si="5"/>
        <v>0</v>
      </c>
      <c r="N109" s="44">
        <f t="shared" si="7"/>
        <v>0</v>
      </c>
      <c r="O109" s="163" t="s">
        <v>977</v>
      </c>
      <c r="P109" s="163">
        <v>4205173481</v>
      </c>
      <c r="Q109" s="163" t="s">
        <v>978</v>
      </c>
    </row>
    <row r="110" spans="1:17" ht="67.5">
      <c r="A110" s="173" t="s">
        <v>528</v>
      </c>
      <c r="B110" s="95" t="s">
        <v>160</v>
      </c>
      <c r="C110" s="96" t="s">
        <v>161</v>
      </c>
      <c r="D110" s="72">
        <v>41578</v>
      </c>
      <c r="E110" s="162" t="s">
        <v>979</v>
      </c>
      <c r="F110" s="174" t="s">
        <v>980</v>
      </c>
      <c r="G110" s="163" t="s">
        <v>965</v>
      </c>
      <c r="H110" s="163">
        <v>182</v>
      </c>
      <c r="I110" s="164">
        <v>0</v>
      </c>
      <c r="J110" s="163">
        <v>493301.8</v>
      </c>
      <c r="K110" s="163">
        <v>493301.8</v>
      </c>
      <c r="L110" s="163"/>
      <c r="M110" s="34">
        <f t="shared" si="5"/>
        <v>0</v>
      </c>
      <c r="N110" s="44">
        <f t="shared" si="7"/>
        <v>0</v>
      </c>
      <c r="O110" s="163" t="s">
        <v>981</v>
      </c>
      <c r="P110" s="163"/>
      <c r="Q110" s="163"/>
    </row>
    <row r="111" spans="1:17" ht="45">
      <c r="A111" s="173" t="s">
        <v>982</v>
      </c>
      <c r="B111" s="106" t="s">
        <v>185</v>
      </c>
      <c r="C111" s="90">
        <v>4212009130</v>
      </c>
      <c r="D111" s="72">
        <v>41584</v>
      </c>
      <c r="E111" s="162" t="s">
        <v>983</v>
      </c>
      <c r="F111" s="163" t="s">
        <v>984</v>
      </c>
      <c r="G111" s="163" t="s">
        <v>788</v>
      </c>
      <c r="H111" s="163">
        <v>220</v>
      </c>
      <c r="I111" s="164">
        <v>0</v>
      </c>
      <c r="J111" s="163">
        <v>400479.3</v>
      </c>
      <c r="K111" s="163">
        <v>400479.3</v>
      </c>
      <c r="L111" s="163"/>
      <c r="M111" s="34">
        <f t="shared" si="5"/>
        <v>0</v>
      </c>
      <c r="N111" s="44">
        <f t="shared" si="7"/>
        <v>0</v>
      </c>
      <c r="O111" s="163" t="s">
        <v>981</v>
      </c>
      <c r="P111" s="163"/>
      <c r="Q111" s="163"/>
    </row>
    <row r="112" spans="1:17" ht="56.25">
      <c r="A112" s="100" t="s">
        <v>985</v>
      </c>
      <c r="B112" s="106" t="s">
        <v>185</v>
      </c>
      <c r="C112" s="90">
        <v>4212009130</v>
      </c>
      <c r="D112" s="68">
        <v>41589</v>
      </c>
      <c r="E112" s="162" t="s">
        <v>1216</v>
      </c>
      <c r="F112" s="175" t="s">
        <v>986</v>
      </c>
      <c r="G112" s="169" t="s">
        <v>535</v>
      </c>
      <c r="H112" s="24">
        <v>221</v>
      </c>
      <c r="I112" s="176">
        <v>2</v>
      </c>
      <c r="J112" s="175">
        <v>170062</v>
      </c>
      <c r="K112" s="175"/>
      <c r="L112" s="175">
        <v>170062</v>
      </c>
      <c r="M112" s="34">
        <f t="shared" si="5"/>
        <v>0</v>
      </c>
      <c r="N112" s="44">
        <f t="shared" si="7"/>
        <v>0</v>
      </c>
      <c r="O112" s="175" t="s">
        <v>987</v>
      </c>
      <c r="P112" s="175">
        <v>4212032523</v>
      </c>
      <c r="Q112" s="175" t="s">
        <v>988</v>
      </c>
    </row>
    <row r="113" spans="1:17" ht="123.75">
      <c r="A113" s="100" t="s">
        <v>989</v>
      </c>
      <c r="B113" s="106" t="s">
        <v>185</v>
      </c>
      <c r="C113" s="90">
        <v>4212009130</v>
      </c>
      <c r="D113" s="68">
        <v>41590</v>
      </c>
      <c r="E113" s="162" t="s">
        <v>990</v>
      </c>
      <c r="F113" s="175" t="s">
        <v>991</v>
      </c>
      <c r="G113" s="175" t="s">
        <v>992</v>
      </c>
      <c r="H113" s="175">
        <v>174</v>
      </c>
      <c r="I113" s="176">
        <v>2</v>
      </c>
      <c r="J113" s="175">
        <v>490533</v>
      </c>
      <c r="K113" s="175"/>
      <c r="L113" s="175">
        <v>490533</v>
      </c>
      <c r="M113" s="34">
        <f t="shared" si="5"/>
        <v>0</v>
      </c>
      <c r="N113" s="44">
        <f t="shared" si="7"/>
        <v>0</v>
      </c>
      <c r="O113" s="175" t="s">
        <v>993</v>
      </c>
      <c r="P113" s="175">
        <v>4212126972</v>
      </c>
      <c r="Q113" s="175" t="s">
        <v>994</v>
      </c>
    </row>
    <row r="114" spans="1:17" ht="67.5">
      <c r="A114" s="100" t="s">
        <v>995</v>
      </c>
      <c r="B114" s="95" t="s">
        <v>51</v>
      </c>
      <c r="C114" s="97">
        <v>4212008175</v>
      </c>
      <c r="D114" s="68">
        <v>41591</v>
      </c>
      <c r="E114" s="162" t="s">
        <v>996</v>
      </c>
      <c r="F114" s="174" t="s">
        <v>997</v>
      </c>
      <c r="G114" s="163" t="s">
        <v>965</v>
      </c>
      <c r="H114" s="163">
        <v>182</v>
      </c>
      <c r="I114" s="176">
        <v>2</v>
      </c>
      <c r="J114" s="175">
        <v>494439.6</v>
      </c>
      <c r="K114" s="175"/>
      <c r="L114" s="175">
        <v>494000</v>
      </c>
      <c r="M114" s="34">
        <f t="shared" si="5"/>
        <v>439.5999999999767</v>
      </c>
      <c r="N114" s="44">
        <f t="shared" si="7"/>
        <v>0.0889087362743552</v>
      </c>
      <c r="O114" s="175" t="s">
        <v>998</v>
      </c>
      <c r="P114" s="175">
        <v>4212033975</v>
      </c>
      <c r="Q114" s="175" t="s">
        <v>999</v>
      </c>
    </row>
    <row r="115" spans="1:17" ht="67.5">
      <c r="A115" s="100" t="s">
        <v>1000</v>
      </c>
      <c r="B115" s="95" t="s">
        <v>383</v>
      </c>
      <c r="C115" s="97">
        <v>4212007950</v>
      </c>
      <c r="D115" s="68">
        <v>41592</v>
      </c>
      <c r="E115" s="162" t="s">
        <v>1001</v>
      </c>
      <c r="F115" s="174" t="s">
        <v>1002</v>
      </c>
      <c r="G115" s="163" t="s">
        <v>965</v>
      </c>
      <c r="H115" s="163">
        <v>182</v>
      </c>
      <c r="I115" s="176">
        <v>0</v>
      </c>
      <c r="J115" s="175">
        <v>465400</v>
      </c>
      <c r="K115" s="175">
        <v>465400</v>
      </c>
      <c r="L115" s="175"/>
      <c r="M115" s="34">
        <f t="shared" si="5"/>
        <v>0</v>
      </c>
      <c r="N115" s="44">
        <f t="shared" si="7"/>
        <v>0</v>
      </c>
      <c r="O115" s="163" t="s">
        <v>981</v>
      </c>
      <c r="P115" s="175"/>
      <c r="Q115" s="175"/>
    </row>
    <row r="116" spans="1:17" ht="78.75">
      <c r="A116" s="100" t="s">
        <v>1003</v>
      </c>
      <c r="B116" s="106" t="s">
        <v>185</v>
      </c>
      <c r="C116" s="90">
        <v>4212009130</v>
      </c>
      <c r="D116" s="72">
        <v>41600</v>
      </c>
      <c r="E116" s="162" t="s">
        <v>1004</v>
      </c>
      <c r="F116" s="163" t="s">
        <v>984</v>
      </c>
      <c r="G116" s="163" t="s">
        <v>788</v>
      </c>
      <c r="H116" s="163">
        <v>220</v>
      </c>
      <c r="I116" s="176">
        <v>2</v>
      </c>
      <c r="J116" s="175">
        <v>424366.8</v>
      </c>
      <c r="K116" s="175"/>
      <c r="L116" s="175">
        <v>424366.8</v>
      </c>
      <c r="M116" s="34">
        <f t="shared" si="5"/>
        <v>0</v>
      </c>
      <c r="N116" s="44">
        <f t="shared" si="7"/>
        <v>0</v>
      </c>
      <c r="O116" s="175" t="s">
        <v>1005</v>
      </c>
      <c r="P116" s="175">
        <v>4212030879</v>
      </c>
      <c r="Q116" s="175" t="s">
        <v>1006</v>
      </c>
    </row>
    <row r="117" spans="1:17" ht="67.5">
      <c r="A117" s="178" t="s">
        <v>1007</v>
      </c>
      <c r="B117" s="179" t="s">
        <v>118</v>
      </c>
      <c r="C117" s="116" t="s">
        <v>119</v>
      </c>
      <c r="D117" s="180">
        <v>41604</v>
      </c>
      <c r="E117" s="181" t="s">
        <v>1008</v>
      </c>
      <c r="F117" s="182" t="s">
        <v>1009</v>
      </c>
      <c r="G117" s="163" t="s">
        <v>965</v>
      </c>
      <c r="H117" s="183">
        <v>182</v>
      </c>
      <c r="I117" s="184">
        <v>2</v>
      </c>
      <c r="J117" s="183">
        <v>412877.6</v>
      </c>
      <c r="K117" s="183"/>
      <c r="L117" s="183">
        <v>412877.6</v>
      </c>
      <c r="M117" s="34">
        <f t="shared" si="5"/>
        <v>0</v>
      </c>
      <c r="N117" s="185">
        <f aca="true" t="shared" si="8" ref="N117:N162">M117/J117*100</f>
        <v>0</v>
      </c>
      <c r="O117" s="183" t="s">
        <v>1010</v>
      </c>
      <c r="P117" s="183">
        <v>4205064806</v>
      </c>
      <c r="Q117" s="183" t="s">
        <v>1011</v>
      </c>
    </row>
    <row r="118" spans="1:17" ht="78.75">
      <c r="A118" s="82" t="s">
        <v>1012</v>
      </c>
      <c r="B118" s="82" t="s">
        <v>798</v>
      </c>
      <c r="C118" s="97">
        <v>4235005170</v>
      </c>
      <c r="D118" s="83">
        <v>41604</v>
      </c>
      <c r="E118" s="181" t="s">
        <v>1013</v>
      </c>
      <c r="F118" s="210" t="s">
        <v>1014</v>
      </c>
      <c r="G118" s="29" t="s">
        <v>938</v>
      </c>
      <c r="H118" s="84">
        <v>45</v>
      </c>
      <c r="I118" s="186">
        <v>3</v>
      </c>
      <c r="J118" s="85">
        <v>249665</v>
      </c>
      <c r="K118" s="84"/>
      <c r="L118" s="84">
        <v>246325</v>
      </c>
      <c r="M118" s="34">
        <f t="shared" si="5"/>
        <v>3340</v>
      </c>
      <c r="N118" s="185">
        <f t="shared" si="8"/>
        <v>1.3377926421404682</v>
      </c>
      <c r="O118" s="84" t="s">
        <v>802</v>
      </c>
      <c r="P118" s="84">
        <v>4218014591</v>
      </c>
      <c r="Q118" s="84" t="s">
        <v>1015</v>
      </c>
    </row>
    <row r="119" spans="1:17" ht="112.5">
      <c r="A119" s="82" t="s">
        <v>776</v>
      </c>
      <c r="B119" s="82" t="s">
        <v>713</v>
      </c>
      <c r="C119" s="97">
        <v>4235004427</v>
      </c>
      <c r="D119" s="83">
        <v>41606</v>
      </c>
      <c r="E119" s="181" t="s">
        <v>1016</v>
      </c>
      <c r="F119" s="210" t="s">
        <v>1017</v>
      </c>
      <c r="G119" s="29" t="s">
        <v>938</v>
      </c>
      <c r="H119" s="84">
        <v>45</v>
      </c>
      <c r="I119" s="186">
        <v>1</v>
      </c>
      <c r="J119" s="84">
        <v>179400</v>
      </c>
      <c r="K119" s="84"/>
      <c r="L119" s="84">
        <v>177000</v>
      </c>
      <c r="M119" s="34">
        <f t="shared" si="5"/>
        <v>2400</v>
      </c>
      <c r="N119" s="185">
        <f t="shared" si="8"/>
        <v>1.3377926421404682</v>
      </c>
      <c r="O119" s="84" t="s">
        <v>802</v>
      </c>
      <c r="P119" s="84">
        <v>4218014591</v>
      </c>
      <c r="Q119" s="84" t="s">
        <v>1015</v>
      </c>
    </row>
    <row r="120" spans="1:17" ht="101.25">
      <c r="A120" s="82" t="s">
        <v>593</v>
      </c>
      <c r="B120" s="82" t="s">
        <v>67</v>
      </c>
      <c r="C120" s="82" t="s">
        <v>99</v>
      </c>
      <c r="D120" s="83">
        <v>41612</v>
      </c>
      <c r="E120" s="181" t="s">
        <v>1018</v>
      </c>
      <c r="F120" s="210" t="s">
        <v>1019</v>
      </c>
      <c r="G120" s="40" t="s">
        <v>693</v>
      </c>
      <c r="H120" s="84">
        <v>155</v>
      </c>
      <c r="I120" s="186">
        <v>2</v>
      </c>
      <c r="J120" s="84">
        <v>231090.8</v>
      </c>
      <c r="K120" s="84"/>
      <c r="L120" s="84">
        <v>226980.7</v>
      </c>
      <c r="M120" s="34">
        <f t="shared" si="5"/>
        <v>4110.099999999977</v>
      </c>
      <c r="N120" s="185">
        <f t="shared" si="8"/>
        <v>1.7785649623437962</v>
      </c>
      <c r="O120" s="84" t="s">
        <v>1020</v>
      </c>
      <c r="P120" s="84">
        <v>4205041446</v>
      </c>
      <c r="Q120" s="84" t="s">
        <v>1021</v>
      </c>
    </row>
    <row r="121" spans="1:17" ht="115.5">
      <c r="A121" s="82" t="s">
        <v>1022</v>
      </c>
      <c r="B121" s="82" t="s">
        <v>67</v>
      </c>
      <c r="C121" s="82" t="s">
        <v>99</v>
      </c>
      <c r="D121" s="83">
        <v>41612</v>
      </c>
      <c r="E121" s="181" t="s">
        <v>1023</v>
      </c>
      <c r="F121" s="210" t="s">
        <v>1024</v>
      </c>
      <c r="G121" s="84" t="s">
        <v>1025</v>
      </c>
      <c r="H121" s="84">
        <v>48</v>
      </c>
      <c r="I121" s="186">
        <v>2</v>
      </c>
      <c r="J121" s="84">
        <v>140000</v>
      </c>
      <c r="K121" s="84"/>
      <c r="L121" s="84">
        <v>132000</v>
      </c>
      <c r="M121" s="34">
        <f t="shared" si="5"/>
        <v>8000</v>
      </c>
      <c r="N121" s="84">
        <f t="shared" si="8"/>
        <v>5.714285714285714</v>
      </c>
      <c r="O121" s="84" t="s">
        <v>1026</v>
      </c>
      <c r="P121" s="84">
        <v>4205198535</v>
      </c>
      <c r="Q121" s="84" t="s">
        <v>1027</v>
      </c>
    </row>
    <row r="122" spans="1:17" ht="101.25">
      <c r="A122" s="82" t="s">
        <v>1028</v>
      </c>
      <c r="B122" s="82" t="s">
        <v>76</v>
      </c>
      <c r="C122" s="82" t="s">
        <v>139</v>
      </c>
      <c r="D122" s="83">
        <v>41613</v>
      </c>
      <c r="E122" s="181" t="s">
        <v>1029</v>
      </c>
      <c r="F122" s="210" t="s">
        <v>1030</v>
      </c>
      <c r="G122" s="84" t="s">
        <v>782</v>
      </c>
      <c r="H122" s="84">
        <v>188</v>
      </c>
      <c r="I122" s="186">
        <v>6</v>
      </c>
      <c r="J122" s="84">
        <v>313333.33</v>
      </c>
      <c r="K122" s="84"/>
      <c r="L122" s="84">
        <v>74000</v>
      </c>
      <c r="M122" s="34">
        <f t="shared" si="5"/>
        <v>239333.33000000002</v>
      </c>
      <c r="N122" s="84">
        <f t="shared" si="8"/>
        <v>76.38297847215935</v>
      </c>
      <c r="O122" s="84" t="s">
        <v>1031</v>
      </c>
      <c r="P122" s="84">
        <v>4205174260</v>
      </c>
      <c r="Q122" s="84" t="s">
        <v>1032</v>
      </c>
    </row>
    <row r="123" spans="1:17" ht="67.5">
      <c r="A123" s="82" t="s">
        <v>1033</v>
      </c>
      <c r="B123" s="82" t="s">
        <v>1034</v>
      </c>
      <c r="C123" s="82" t="s">
        <v>1035</v>
      </c>
      <c r="D123" s="83">
        <v>41614</v>
      </c>
      <c r="E123" s="181" t="s">
        <v>1036</v>
      </c>
      <c r="F123" s="210" t="s">
        <v>1037</v>
      </c>
      <c r="G123" s="84" t="s">
        <v>1038</v>
      </c>
      <c r="H123" s="84">
        <v>180</v>
      </c>
      <c r="I123" s="186">
        <v>2</v>
      </c>
      <c r="J123" s="84">
        <v>420110.21</v>
      </c>
      <c r="K123" s="84"/>
      <c r="L123" s="84">
        <v>420110.21</v>
      </c>
      <c r="M123" s="34">
        <f t="shared" si="5"/>
        <v>0</v>
      </c>
      <c r="N123" s="84">
        <f t="shared" si="8"/>
        <v>0</v>
      </c>
      <c r="O123" s="84" t="s">
        <v>815</v>
      </c>
      <c r="P123" s="81" t="s">
        <v>99</v>
      </c>
      <c r="Q123" s="84" t="s">
        <v>1039</v>
      </c>
    </row>
    <row r="124" spans="1:17" ht="67.5">
      <c r="A124" s="82" t="s">
        <v>1040</v>
      </c>
      <c r="B124" s="82" t="s">
        <v>864</v>
      </c>
      <c r="C124" s="82" t="s">
        <v>1041</v>
      </c>
      <c r="D124" s="83">
        <v>41614</v>
      </c>
      <c r="E124" s="181" t="s">
        <v>1042</v>
      </c>
      <c r="F124" s="210" t="s">
        <v>1043</v>
      </c>
      <c r="G124" s="84" t="s">
        <v>1038</v>
      </c>
      <c r="H124" s="84">
        <v>180</v>
      </c>
      <c r="I124" s="186">
        <v>2</v>
      </c>
      <c r="J124" s="84">
        <v>420110.21</v>
      </c>
      <c r="K124" s="84"/>
      <c r="L124" s="84">
        <v>420110.21</v>
      </c>
      <c r="M124" s="34">
        <f t="shared" si="5"/>
        <v>0</v>
      </c>
      <c r="N124" s="84">
        <f t="shared" si="8"/>
        <v>0</v>
      </c>
      <c r="O124" s="84" t="s">
        <v>815</v>
      </c>
      <c r="P124" s="81" t="s">
        <v>99</v>
      </c>
      <c r="Q124" s="84" t="s">
        <v>1039</v>
      </c>
    </row>
    <row r="125" spans="1:17" ht="67.5">
      <c r="A125" s="82" t="s">
        <v>1044</v>
      </c>
      <c r="B125" s="82" t="s">
        <v>1045</v>
      </c>
      <c r="C125" s="82" t="s">
        <v>1046</v>
      </c>
      <c r="D125" s="83">
        <v>41614</v>
      </c>
      <c r="E125" s="181" t="s">
        <v>1047</v>
      </c>
      <c r="F125" s="210" t="s">
        <v>1048</v>
      </c>
      <c r="G125" s="84" t="s">
        <v>1038</v>
      </c>
      <c r="H125" s="84">
        <v>180</v>
      </c>
      <c r="I125" s="186">
        <v>2</v>
      </c>
      <c r="J125" s="84">
        <v>420110.21</v>
      </c>
      <c r="K125" s="84"/>
      <c r="L125" s="84">
        <v>420110.21</v>
      </c>
      <c r="M125" s="34">
        <f t="shared" si="5"/>
        <v>0</v>
      </c>
      <c r="N125" s="84">
        <f t="shared" si="8"/>
        <v>0</v>
      </c>
      <c r="O125" s="84" t="s">
        <v>815</v>
      </c>
      <c r="P125" s="81" t="s">
        <v>99</v>
      </c>
      <c r="Q125" s="84" t="s">
        <v>1039</v>
      </c>
    </row>
    <row r="126" spans="1:17" ht="67.5">
      <c r="A126" s="82" t="s">
        <v>1049</v>
      </c>
      <c r="B126" s="82" t="s">
        <v>881</v>
      </c>
      <c r="C126" s="82" t="s">
        <v>1050</v>
      </c>
      <c r="D126" s="83">
        <v>41614</v>
      </c>
      <c r="E126" s="181" t="s">
        <v>1051</v>
      </c>
      <c r="F126" s="210" t="s">
        <v>1052</v>
      </c>
      <c r="G126" s="84" t="s">
        <v>1038</v>
      </c>
      <c r="H126" s="84">
        <v>180</v>
      </c>
      <c r="I126" s="186">
        <v>2</v>
      </c>
      <c r="J126" s="84">
        <v>420110.21</v>
      </c>
      <c r="K126" s="84"/>
      <c r="L126" s="84">
        <v>420110.21</v>
      </c>
      <c r="M126" s="34">
        <f t="shared" si="5"/>
        <v>0</v>
      </c>
      <c r="N126" s="84">
        <f t="shared" si="8"/>
        <v>0</v>
      </c>
      <c r="O126" s="84" t="s">
        <v>815</v>
      </c>
      <c r="P126" s="81" t="s">
        <v>99</v>
      </c>
      <c r="Q126" s="84" t="s">
        <v>1039</v>
      </c>
    </row>
    <row r="127" spans="1:17" ht="67.5">
      <c r="A127" s="82" t="s">
        <v>1053</v>
      </c>
      <c r="B127" s="82" t="s">
        <v>870</v>
      </c>
      <c r="C127" s="82" t="s">
        <v>1054</v>
      </c>
      <c r="D127" s="83">
        <v>41614</v>
      </c>
      <c r="E127" s="181" t="s">
        <v>1055</v>
      </c>
      <c r="F127" s="210" t="s">
        <v>1056</v>
      </c>
      <c r="G127" s="84" t="s">
        <v>1038</v>
      </c>
      <c r="H127" s="84">
        <v>180</v>
      </c>
      <c r="I127" s="186">
        <v>2</v>
      </c>
      <c r="J127" s="84">
        <v>420110.21</v>
      </c>
      <c r="K127" s="84"/>
      <c r="L127" s="84">
        <v>420110.21</v>
      </c>
      <c r="M127" s="34">
        <f t="shared" si="5"/>
        <v>0</v>
      </c>
      <c r="N127" s="84">
        <f t="shared" si="8"/>
        <v>0</v>
      </c>
      <c r="O127" s="84" t="s">
        <v>815</v>
      </c>
      <c r="P127" s="81" t="s">
        <v>99</v>
      </c>
      <c r="Q127" s="84" t="s">
        <v>1039</v>
      </c>
    </row>
    <row r="128" spans="1:17" ht="67.5">
      <c r="A128" s="82" t="s">
        <v>1057</v>
      </c>
      <c r="B128" s="82" t="s">
        <v>1058</v>
      </c>
      <c r="C128" s="82" t="s">
        <v>1059</v>
      </c>
      <c r="D128" s="83">
        <v>41617</v>
      </c>
      <c r="E128" s="181" t="s">
        <v>1060</v>
      </c>
      <c r="F128" s="210" t="s">
        <v>1061</v>
      </c>
      <c r="G128" s="84" t="s">
        <v>1038</v>
      </c>
      <c r="H128" s="84">
        <v>180</v>
      </c>
      <c r="I128" s="186">
        <v>2</v>
      </c>
      <c r="J128" s="84">
        <v>420110.21</v>
      </c>
      <c r="K128" s="84"/>
      <c r="L128" s="84">
        <v>420110.21</v>
      </c>
      <c r="M128" s="34">
        <f t="shared" si="5"/>
        <v>0</v>
      </c>
      <c r="N128" s="84">
        <f t="shared" si="8"/>
        <v>0</v>
      </c>
      <c r="O128" s="84" t="s">
        <v>815</v>
      </c>
      <c r="P128" s="81" t="s">
        <v>99</v>
      </c>
      <c r="Q128" s="84" t="s">
        <v>1039</v>
      </c>
    </row>
    <row r="129" spans="1:17" ht="67.5">
      <c r="A129" s="82" t="s">
        <v>1062</v>
      </c>
      <c r="B129" s="82" t="s">
        <v>918</v>
      </c>
      <c r="C129" s="82" t="s">
        <v>1063</v>
      </c>
      <c r="D129" s="83">
        <v>41617</v>
      </c>
      <c r="E129" s="181" t="s">
        <v>1064</v>
      </c>
      <c r="F129" s="210" t="s">
        <v>1065</v>
      </c>
      <c r="G129" s="84" t="s">
        <v>1038</v>
      </c>
      <c r="H129" s="84">
        <v>180</v>
      </c>
      <c r="I129" s="186">
        <v>2</v>
      </c>
      <c r="J129" s="84">
        <v>315082.66</v>
      </c>
      <c r="K129" s="84"/>
      <c r="L129" s="84">
        <v>315082.66</v>
      </c>
      <c r="M129" s="34">
        <f aca="true" t="shared" si="9" ref="M129:M161">J129-L129-K129</f>
        <v>0</v>
      </c>
      <c r="N129" s="84">
        <f t="shared" si="8"/>
        <v>0</v>
      </c>
      <c r="O129" s="84" t="s">
        <v>815</v>
      </c>
      <c r="P129" s="81" t="s">
        <v>99</v>
      </c>
      <c r="Q129" s="84" t="s">
        <v>1039</v>
      </c>
    </row>
    <row r="130" spans="1:17" ht="67.5">
      <c r="A130" s="82" t="s">
        <v>1066</v>
      </c>
      <c r="B130" s="82" t="s">
        <v>860</v>
      </c>
      <c r="C130" s="82" t="s">
        <v>1067</v>
      </c>
      <c r="D130" s="83">
        <v>41617</v>
      </c>
      <c r="E130" s="181" t="s">
        <v>1068</v>
      </c>
      <c r="F130" s="210" t="s">
        <v>1069</v>
      </c>
      <c r="G130" s="84" t="s">
        <v>1038</v>
      </c>
      <c r="H130" s="84">
        <v>180</v>
      </c>
      <c r="I130" s="186">
        <v>2</v>
      </c>
      <c r="J130" s="84">
        <v>210055.1</v>
      </c>
      <c r="K130" s="84"/>
      <c r="L130" s="84">
        <v>210055.1</v>
      </c>
      <c r="M130" s="34">
        <f t="shared" si="9"/>
        <v>0</v>
      </c>
      <c r="N130" s="84">
        <f t="shared" si="8"/>
        <v>0</v>
      </c>
      <c r="O130" s="84" t="s">
        <v>815</v>
      </c>
      <c r="P130" s="81" t="s">
        <v>99</v>
      </c>
      <c r="Q130" s="84" t="s">
        <v>1039</v>
      </c>
    </row>
    <row r="131" spans="1:17" ht="67.5">
      <c r="A131" s="82" t="s">
        <v>1070</v>
      </c>
      <c r="B131" s="82" t="s">
        <v>819</v>
      </c>
      <c r="C131" s="82" t="s">
        <v>1071</v>
      </c>
      <c r="D131" s="83">
        <v>41617</v>
      </c>
      <c r="E131" s="181" t="s">
        <v>1072</v>
      </c>
      <c r="F131" s="210" t="s">
        <v>1073</v>
      </c>
      <c r="G131" s="84" t="s">
        <v>1038</v>
      </c>
      <c r="H131" s="84">
        <v>180</v>
      </c>
      <c r="I131" s="186">
        <v>2</v>
      </c>
      <c r="J131" s="84">
        <v>315082.66</v>
      </c>
      <c r="K131" s="84"/>
      <c r="L131" s="84">
        <v>315082.66</v>
      </c>
      <c r="M131" s="34">
        <f t="shared" si="9"/>
        <v>0</v>
      </c>
      <c r="N131" s="84">
        <f t="shared" si="8"/>
        <v>0</v>
      </c>
      <c r="O131" s="84" t="s">
        <v>815</v>
      </c>
      <c r="P131" s="81" t="s">
        <v>99</v>
      </c>
      <c r="Q131" s="84" t="s">
        <v>1039</v>
      </c>
    </row>
    <row r="132" spans="1:17" ht="146.25">
      <c r="A132" s="82" t="s">
        <v>1074</v>
      </c>
      <c r="B132" s="82" t="s">
        <v>1075</v>
      </c>
      <c r="C132" s="82" t="s">
        <v>1076</v>
      </c>
      <c r="D132" s="83">
        <v>41620</v>
      </c>
      <c r="E132" s="181" t="s">
        <v>1077</v>
      </c>
      <c r="F132" s="210" t="s">
        <v>1078</v>
      </c>
      <c r="G132" s="84" t="s">
        <v>1079</v>
      </c>
      <c r="H132" s="84">
        <v>174</v>
      </c>
      <c r="I132" s="186">
        <v>2</v>
      </c>
      <c r="J132" s="84">
        <v>242390</v>
      </c>
      <c r="K132" s="84"/>
      <c r="L132" s="84">
        <v>240000</v>
      </c>
      <c r="M132" s="34">
        <f t="shared" si="9"/>
        <v>2390</v>
      </c>
      <c r="N132" s="84">
        <f t="shared" si="8"/>
        <v>0.9860142745162755</v>
      </c>
      <c r="O132" s="84" t="s">
        <v>1080</v>
      </c>
      <c r="P132" s="84">
        <v>4205258583</v>
      </c>
      <c r="Q132" s="84" t="s">
        <v>1081</v>
      </c>
    </row>
    <row r="133" spans="1:17" ht="78.75">
      <c r="A133" s="82" t="s">
        <v>750</v>
      </c>
      <c r="B133" s="82" t="s">
        <v>67</v>
      </c>
      <c r="C133" s="82" t="s">
        <v>99</v>
      </c>
      <c r="D133" s="83">
        <v>41620</v>
      </c>
      <c r="E133" s="181" t="s">
        <v>1082</v>
      </c>
      <c r="F133" s="210" t="s">
        <v>343</v>
      </c>
      <c r="G133" s="29" t="s">
        <v>938</v>
      </c>
      <c r="H133" s="84">
        <v>45</v>
      </c>
      <c r="I133" s="186">
        <v>2</v>
      </c>
      <c r="J133" s="84">
        <v>499992.9</v>
      </c>
      <c r="K133" s="84"/>
      <c r="L133" s="84">
        <v>499992.9</v>
      </c>
      <c r="M133" s="34">
        <f t="shared" si="9"/>
        <v>0</v>
      </c>
      <c r="N133" s="84">
        <f t="shared" si="8"/>
        <v>0</v>
      </c>
      <c r="O133" s="84" t="s">
        <v>796</v>
      </c>
      <c r="P133" s="82" t="s">
        <v>687</v>
      </c>
      <c r="Q133" s="84" t="s">
        <v>1083</v>
      </c>
    </row>
    <row r="134" spans="1:17" ht="67.5">
      <c r="A134" s="82" t="s">
        <v>1084</v>
      </c>
      <c r="B134" s="82" t="s">
        <v>67</v>
      </c>
      <c r="C134" s="82" t="s">
        <v>99</v>
      </c>
      <c r="D134" s="83">
        <v>41624</v>
      </c>
      <c r="E134" s="181" t="s">
        <v>1085</v>
      </c>
      <c r="F134" s="210" t="s">
        <v>1086</v>
      </c>
      <c r="G134" s="40" t="s">
        <v>693</v>
      </c>
      <c r="H134" s="84">
        <v>155</v>
      </c>
      <c r="I134" s="186">
        <v>2</v>
      </c>
      <c r="J134" s="84">
        <v>241320</v>
      </c>
      <c r="K134" s="84"/>
      <c r="L134" s="84">
        <v>228470</v>
      </c>
      <c r="M134" s="34">
        <f t="shared" si="9"/>
        <v>12850</v>
      </c>
      <c r="N134" s="86">
        <f t="shared" si="8"/>
        <v>5.324879827614786</v>
      </c>
      <c r="O134" s="84" t="s">
        <v>890</v>
      </c>
      <c r="P134" s="84">
        <v>4205036245</v>
      </c>
      <c r="Q134" s="84" t="s">
        <v>891</v>
      </c>
    </row>
    <row r="135" spans="1:17" ht="56.25">
      <c r="A135" s="82" t="s">
        <v>1087</v>
      </c>
      <c r="B135" s="82" t="s">
        <v>67</v>
      </c>
      <c r="C135" s="82" t="s">
        <v>99</v>
      </c>
      <c r="D135" s="83">
        <v>41624</v>
      </c>
      <c r="E135" s="181" t="s">
        <v>1088</v>
      </c>
      <c r="F135" s="210" t="s">
        <v>1089</v>
      </c>
      <c r="G135" s="84" t="s">
        <v>775</v>
      </c>
      <c r="H135" s="84">
        <v>107</v>
      </c>
      <c r="I135" s="186">
        <v>0</v>
      </c>
      <c r="J135" s="84">
        <v>317750</v>
      </c>
      <c r="K135" s="84">
        <v>317750</v>
      </c>
      <c r="L135" s="84">
        <v>0</v>
      </c>
      <c r="M135" s="34">
        <f t="shared" si="9"/>
        <v>0</v>
      </c>
      <c r="N135" s="86">
        <f t="shared" si="8"/>
        <v>0</v>
      </c>
      <c r="O135" s="84"/>
      <c r="P135" s="84"/>
      <c r="Q135" s="84"/>
    </row>
    <row r="136" spans="1:17" ht="101.25">
      <c r="A136" s="82" t="s">
        <v>1090</v>
      </c>
      <c r="B136" s="82" t="s">
        <v>860</v>
      </c>
      <c r="C136" s="187">
        <v>4235000895</v>
      </c>
      <c r="D136" s="83">
        <v>41624</v>
      </c>
      <c r="E136" s="181" t="s">
        <v>1091</v>
      </c>
      <c r="F136" s="210" t="s">
        <v>1092</v>
      </c>
      <c r="G136" s="84" t="s">
        <v>1093</v>
      </c>
      <c r="H136" s="84">
        <v>30</v>
      </c>
      <c r="I136" s="186">
        <v>2</v>
      </c>
      <c r="J136" s="84">
        <v>348152</v>
      </c>
      <c r="K136" s="84"/>
      <c r="L136" s="84">
        <v>348152</v>
      </c>
      <c r="M136" s="34">
        <f t="shared" si="9"/>
        <v>0</v>
      </c>
      <c r="N136" s="86">
        <f t="shared" si="8"/>
        <v>0</v>
      </c>
      <c r="O136" s="84" t="s">
        <v>1094</v>
      </c>
      <c r="P136" s="82" t="s">
        <v>1095</v>
      </c>
      <c r="Q136" s="84" t="s">
        <v>1096</v>
      </c>
    </row>
    <row r="137" spans="1:17" ht="101.25">
      <c r="A137" s="82" t="s">
        <v>1097</v>
      </c>
      <c r="B137" s="82" t="s">
        <v>918</v>
      </c>
      <c r="C137" s="187">
        <v>4235004339</v>
      </c>
      <c r="D137" s="83">
        <v>41624</v>
      </c>
      <c r="E137" s="181" t="s">
        <v>1098</v>
      </c>
      <c r="F137" s="210" t="s">
        <v>1099</v>
      </c>
      <c r="G137" s="84" t="s">
        <v>1093</v>
      </c>
      <c r="H137" s="84">
        <v>30</v>
      </c>
      <c r="I137" s="186">
        <v>2</v>
      </c>
      <c r="J137" s="84">
        <v>478412.5</v>
      </c>
      <c r="K137" s="84"/>
      <c r="L137" s="84">
        <v>478412.5</v>
      </c>
      <c r="M137" s="34">
        <f t="shared" si="9"/>
        <v>0</v>
      </c>
      <c r="N137" s="86">
        <f t="shared" si="8"/>
        <v>0</v>
      </c>
      <c r="O137" s="84" t="s">
        <v>1094</v>
      </c>
      <c r="P137" s="82" t="s">
        <v>1095</v>
      </c>
      <c r="Q137" s="84" t="s">
        <v>1096</v>
      </c>
    </row>
    <row r="138" spans="1:17" ht="101.25">
      <c r="A138" s="82" t="s">
        <v>1100</v>
      </c>
      <c r="B138" s="82" t="s">
        <v>1101</v>
      </c>
      <c r="C138" s="187">
        <v>4235004466</v>
      </c>
      <c r="D138" s="83">
        <v>41625</v>
      </c>
      <c r="E138" s="181" t="s">
        <v>1102</v>
      </c>
      <c r="F138" s="210" t="s">
        <v>1103</v>
      </c>
      <c r="G138" s="84" t="s">
        <v>1093</v>
      </c>
      <c r="H138" s="84">
        <v>30</v>
      </c>
      <c r="I138" s="186">
        <v>2</v>
      </c>
      <c r="J138" s="84">
        <v>334689.7</v>
      </c>
      <c r="K138" s="84"/>
      <c r="L138" s="84">
        <v>334689.7</v>
      </c>
      <c r="M138" s="34">
        <f t="shared" si="9"/>
        <v>0</v>
      </c>
      <c r="N138" s="86">
        <f t="shared" si="8"/>
        <v>0</v>
      </c>
      <c r="O138" s="84" t="s">
        <v>1094</v>
      </c>
      <c r="P138" s="82" t="s">
        <v>1095</v>
      </c>
      <c r="Q138" s="84" t="s">
        <v>1096</v>
      </c>
    </row>
    <row r="139" spans="1:17" ht="101.25">
      <c r="A139" s="82" t="s">
        <v>1104</v>
      </c>
      <c r="B139" s="82" t="s">
        <v>1105</v>
      </c>
      <c r="C139" s="187">
        <v>4235001842</v>
      </c>
      <c r="D139" s="83">
        <v>41625</v>
      </c>
      <c r="E139" s="181" t="s">
        <v>1106</v>
      </c>
      <c r="F139" s="210" t="s">
        <v>1107</v>
      </c>
      <c r="G139" s="84" t="s">
        <v>1093</v>
      </c>
      <c r="H139" s="84">
        <v>30</v>
      </c>
      <c r="I139" s="186">
        <v>2</v>
      </c>
      <c r="J139" s="84">
        <v>455011</v>
      </c>
      <c r="K139" s="84"/>
      <c r="L139" s="84">
        <v>455011</v>
      </c>
      <c r="M139" s="34">
        <f t="shared" si="9"/>
        <v>0</v>
      </c>
      <c r="N139" s="86">
        <f t="shared" si="8"/>
        <v>0</v>
      </c>
      <c r="O139" s="84" t="s">
        <v>1094</v>
      </c>
      <c r="P139" s="82" t="s">
        <v>1095</v>
      </c>
      <c r="Q139" s="84" t="s">
        <v>1096</v>
      </c>
    </row>
    <row r="140" spans="1:17" ht="101.25">
      <c r="A140" s="82" t="s">
        <v>1108</v>
      </c>
      <c r="B140" s="82" t="s">
        <v>870</v>
      </c>
      <c r="C140" s="187">
        <v>4235004353</v>
      </c>
      <c r="D140" s="83">
        <v>41625</v>
      </c>
      <c r="E140" s="181" t="s">
        <v>1109</v>
      </c>
      <c r="F140" s="210" t="s">
        <v>1110</v>
      </c>
      <c r="G140" s="84" t="s">
        <v>1093</v>
      </c>
      <c r="H140" s="84">
        <v>30</v>
      </c>
      <c r="I140" s="186">
        <v>2</v>
      </c>
      <c r="J140" s="84">
        <v>171880.1</v>
      </c>
      <c r="K140" s="84"/>
      <c r="L140" s="84">
        <v>171880.1</v>
      </c>
      <c r="M140" s="34">
        <f t="shared" si="9"/>
        <v>0</v>
      </c>
      <c r="N140" s="86">
        <f t="shared" si="8"/>
        <v>0</v>
      </c>
      <c r="O140" s="84" t="s">
        <v>1094</v>
      </c>
      <c r="P140" s="82" t="s">
        <v>1095</v>
      </c>
      <c r="Q140" s="84" t="s">
        <v>1096</v>
      </c>
    </row>
    <row r="141" spans="1:17" ht="101.25">
      <c r="A141" s="82" t="s">
        <v>1111</v>
      </c>
      <c r="B141" s="82" t="s">
        <v>819</v>
      </c>
      <c r="C141" s="187">
        <v>4235000750</v>
      </c>
      <c r="D141" s="83">
        <v>41625</v>
      </c>
      <c r="E141" s="181" t="s">
        <v>1112</v>
      </c>
      <c r="F141" s="210" t="s">
        <v>1113</v>
      </c>
      <c r="G141" s="84" t="s">
        <v>1093</v>
      </c>
      <c r="H141" s="84">
        <v>30</v>
      </c>
      <c r="I141" s="186">
        <v>2</v>
      </c>
      <c r="J141" s="84">
        <v>474061.8</v>
      </c>
      <c r="K141" s="84"/>
      <c r="L141" s="84">
        <v>474061.8</v>
      </c>
      <c r="M141" s="34">
        <f t="shared" si="9"/>
        <v>0</v>
      </c>
      <c r="N141" s="86">
        <f t="shared" si="8"/>
        <v>0</v>
      </c>
      <c r="O141" s="84" t="s">
        <v>1094</v>
      </c>
      <c r="P141" s="82" t="s">
        <v>1095</v>
      </c>
      <c r="Q141" s="84" t="s">
        <v>1096</v>
      </c>
    </row>
    <row r="142" spans="1:17" ht="101.25">
      <c r="A142" s="82" t="s">
        <v>1114</v>
      </c>
      <c r="B142" s="82" t="s">
        <v>881</v>
      </c>
      <c r="C142" s="187">
        <v>4235004441</v>
      </c>
      <c r="D142" s="83">
        <v>41625</v>
      </c>
      <c r="E142" s="181" t="s">
        <v>1115</v>
      </c>
      <c r="F142" s="210" t="s">
        <v>1116</v>
      </c>
      <c r="G142" s="84" t="s">
        <v>1093</v>
      </c>
      <c r="H142" s="84">
        <v>30</v>
      </c>
      <c r="I142" s="186">
        <v>2</v>
      </c>
      <c r="J142" s="84">
        <v>274892.1</v>
      </c>
      <c r="K142" s="84"/>
      <c r="L142" s="84">
        <v>274892.1</v>
      </c>
      <c r="M142" s="34">
        <f t="shared" si="9"/>
        <v>0</v>
      </c>
      <c r="N142" s="86">
        <f t="shared" si="8"/>
        <v>0</v>
      </c>
      <c r="O142" s="84" t="s">
        <v>1094</v>
      </c>
      <c r="P142" s="82" t="s">
        <v>1095</v>
      </c>
      <c r="Q142" s="84" t="s">
        <v>1096</v>
      </c>
    </row>
    <row r="143" spans="1:17" ht="90">
      <c r="A143" s="67" t="s">
        <v>1117</v>
      </c>
      <c r="B143" s="188" t="s">
        <v>1118</v>
      </c>
      <c r="C143" s="187">
        <v>212029908</v>
      </c>
      <c r="D143" s="68">
        <v>41625</v>
      </c>
      <c r="E143" s="181" t="s">
        <v>1119</v>
      </c>
      <c r="F143" s="210" t="s">
        <v>1120</v>
      </c>
      <c r="G143" s="84" t="s">
        <v>1093</v>
      </c>
      <c r="H143" s="84">
        <v>30</v>
      </c>
      <c r="I143" s="107">
        <v>2</v>
      </c>
      <c r="J143" s="58">
        <v>366355.1</v>
      </c>
      <c r="K143" s="58"/>
      <c r="L143" s="58">
        <v>366355.1</v>
      </c>
      <c r="M143" s="34">
        <f t="shared" si="9"/>
        <v>0</v>
      </c>
      <c r="N143" s="86">
        <f t="shared" si="8"/>
        <v>0</v>
      </c>
      <c r="O143" s="84" t="s">
        <v>1094</v>
      </c>
      <c r="P143" s="82" t="s">
        <v>1095</v>
      </c>
      <c r="Q143" s="84" t="s">
        <v>1096</v>
      </c>
    </row>
    <row r="144" spans="1:17" ht="78.75">
      <c r="A144" s="67" t="s">
        <v>1121</v>
      </c>
      <c r="B144" s="67" t="s">
        <v>1122</v>
      </c>
      <c r="C144" s="187">
        <v>4212021786</v>
      </c>
      <c r="D144" s="68">
        <v>41625</v>
      </c>
      <c r="E144" s="181" t="s">
        <v>1123</v>
      </c>
      <c r="F144" s="210" t="s">
        <v>1124</v>
      </c>
      <c r="G144" s="84" t="s">
        <v>1093</v>
      </c>
      <c r="H144" s="84">
        <v>30</v>
      </c>
      <c r="I144" s="107">
        <v>2</v>
      </c>
      <c r="J144" s="58">
        <v>388891</v>
      </c>
      <c r="K144" s="58"/>
      <c r="L144" s="58">
        <v>388891</v>
      </c>
      <c r="M144" s="34">
        <f t="shared" si="9"/>
        <v>0</v>
      </c>
      <c r="N144" s="86">
        <f t="shared" si="8"/>
        <v>0</v>
      </c>
      <c r="O144" s="84" t="s">
        <v>1094</v>
      </c>
      <c r="P144" s="82" t="s">
        <v>1095</v>
      </c>
      <c r="Q144" s="84" t="s">
        <v>1096</v>
      </c>
    </row>
    <row r="145" spans="1:17" ht="78.75">
      <c r="A145" s="67" t="s">
        <v>668</v>
      </c>
      <c r="B145" s="67" t="s">
        <v>1125</v>
      </c>
      <c r="C145" s="187">
        <v>4212024561</v>
      </c>
      <c r="D145" s="68">
        <v>41625</v>
      </c>
      <c r="E145" s="181" t="s">
        <v>1126</v>
      </c>
      <c r="F145" s="210" t="s">
        <v>1127</v>
      </c>
      <c r="G145" s="84" t="s">
        <v>1093</v>
      </c>
      <c r="H145" s="84">
        <v>30</v>
      </c>
      <c r="I145" s="107">
        <v>2</v>
      </c>
      <c r="J145" s="58">
        <v>352968</v>
      </c>
      <c r="K145" s="58"/>
      <c r="L145" s="58">
        <v>352968</v>
      </c>
      <c r="M145" s="34">
        <f t="shared" si="9"/>
        <v>0</v>
      </c>
      <c r="N145" s="86">
        <f t="shared" si="8"/>
        <v>0</v>
      </c>
      <c r="O145" s="84" t="s">
        <v>1094</v>
      </c>
      <c r="P145" s="82" t="s">
        <v>1095</v>
      </c>
      <c r="Q145" s="84" t="s">
        <v>1096</v>
      </c>
    </row>
    <row r="146" spans="1:17" ht="90">
      <c r="A146" s="67" t="s">
        <v>1128</v>
      </c>
      <c r="B146" s="67" t="s">
        <v>1129</v>
      </c>
      <c r="C146" s="187">
        <v>4235004836</v>
      </c>
      <c r="D146" s="68">
        <v>41625</v>
      </c>
      <c r="E146" s="181" t="s">
        <v>1130</v>
      </c>
      <c r="F146" s="210" t="s">
        <v>1131</v>
      </c>
      <c r="G146" s="84" t="s">
        <v>1093</v>
      </c>
      <c r="H146" s="84">
        <v>30</v>
      </c>
      <c r="I146" s="107">
        <v>2</v>
      </c>
      <c r="J146" s="69">
        <v>334321.2</v>
      </c>
      <c r="K146" s="58"/>
      <c r="L146" s="58">
        <v>334321.2</v>
      </c>
      <c r="M146" s="34">
        <f t="shared" si="9"/>
        <v>0</v>
      </c>
      <c r="N146" s="86">
        <f t="shared" si="8"/>
        <v>0</v>
      </c>
      <c r="O146" s="84" t="s">
        <v>1094</v>
      </c>
      <c r="P146" s="82" t="s">
        <v>1095</v>
      </c>
      <c r="Q146" s="84" t="s">
        <v>1096</v>
      </c>
    </row>
    <row r="147" spans="1:17" ht="78.75">
      <c r="A147" s="67" t="s">
        <v>1132</v>
      </c>
      <c r="B147" s="67" t="s">
        <v>1133</v>
      </c>
      <c r="C147" s="187">
        <v>4235004900</v>
      </c>
      <c r="D147" s="68">
        <v>41626</v>
      </c>
      <c r="E147" s="181" t="s">
        <v>1134</v>
      </c>
      <c r="F147" s="210" t="s">
        <v>1135</v>
      </c>
      <c r="G147" s="84" t="s">
        <v>1093</v>
      </c>
      <c r="H147" s="84">
        <v>30</v>
      </c>
      <c r="I147" s="107">
        <v>2</v>
      </c>
      <c r="J147" s="58">
        <v>467876.8</v>
      </c>
      <c r="K147" s="58"/>
      <c r="L147" s="58">
        <v>467876.8</v>
      </c>
      <c r="M147" s="34">
        <f t="shared" si="9"/>
        <v>0</v>
      </c>
      <c r="N147" s="86">
        <f t="shared" si="8"/>
        <v>0</v>
      </c>
      <c r="O147" s="84" t="s">
        <v>1094</v>
      </c>
      <c r="P147" s="82" t="s">
        <v>1095</v>
      </c>
      <c r="Q147" s="84" t="s">
        <v>1096</v>
      </c>
    </row>
    <row r="148" spans="1:17" ht="78.75">
      <c r="A148" s="67" t="s">
        <v>1136</v>
      </c>
      <c r="B148" s="67" t="s">
        <v>1137</v>
      </c>
      <c r="C148" s="187">
        <v>4235004843</v>
      </c>
      <c r="D148" s="68">
        <v>41626</v>
      </c>
      <c r="E148" s="181" t="s">
        <v>1138</v>
      </c>
      <c r="F148" s="210" t="s">
        <v>1139</v>
      </c>
      <c r="G148" s="84" t="s">
        <v>1093</v>
      </c>
      <c r="H148" s="84">
        <v>30</v>
      </c>
      <c r="I148" s="107">
        <v>2</v>
      </c>
      <c r="J148" s="58">
        <v>360548</v>
      </c>
      <c r="K148" s="58"/>
      <c r="L148" s="58">
        <v>360548</v>
      </c>
      <c r="M148" s="34">
        <f t="shared" si="9"/>
        <v>0</v>
      </c>
      <c r="N148" s="86">
        <f t="shared" si="8"/>
        <v>0</v>
      </c>
      <c r="O148" s="84" t="s">
        <v>1094</v>
      </c>
      <c r="P148" s="82" t="s">
        <v>1095</v>
      </c>
      <c r="Q148" s="84" t="s">
        <v>1096</v>
      </c>
    </row>
    <row r="149" spans="1:17" ht="78.75">
      <c r="A149" s="67" t="s">
        <v>1140</v>
      </c>
      <c r="B149" s="67" t="s">
        <v>1141</v>
      </c>
      <c r="C149" s="187">
        <v>4235004829</v>
      </c>
      <c r="D149" s="68">
        <v>41626</v>
      </c>
      <c r="E149" s="181" t="s">
        <v>1142</v>
      </c>
      <c r="F149" s="210" t="s">
        <v>1143</v>
      </c>
      <c r="G149" s="84" t="s">
        <v>1093</v>
      </c>
      <c r="H149" s="84">
        <v>30</v>
      </c>
      <c r="I149" s="107">
        <v>2</v>
      </c>
      <c r="J149" s="58">
        <v>289076.2</v>
      </c>
      <c r="K149" s="58"/>
      <c r="L149" s="58">
        <v>289076.2</v>
      </c>
      <c r="M149" s="34">
        <f t="shared" si="9"/>
        <v>0</v>
      </c>
      <c r="N149" s="86">
        <f t="shared" si="8"/>
        <v>0</v>
      </c>
      <c r="O149" s="84" t="s">
        <v>1094</v>
      </c>
      <c r="P149" s="82" t="s">
        <v>1095</v>
      </c>
      <c r="Q149" s="84" t="s">
        <v>1096</v>
      </c>
    </row>
    <row r="150" spans="1:17" ht="146.25">
      <c r="A150" s="67" t="s">
        <v>1144</v>
      </c>
      <c r="B150" s="67" t="s">
        <v>1145</v>
      </c>
      <c r="C150" s="187">
        <v>4235004868</v>
      </c>
      <c r="D150" s="68">
        <v>41626</v>
      </c>
      <c r="E150" s="181" t="s">
        <v>1146</v>
      </c>
      <c r="F150" s="210" t="s">
        <v>1147</v>
      </c>
      <c r="G150" s="84" t="s">
        <v>1093</v>
      </c>
      <c r="H150" s="84">
        <v>30</v>
      </c>
      <c r="I150" s="107">
        <v>2</v>
      </c>
      <c r="J150" s="69">
        <v>310165.6</v>
      </c>
      <c r="K150" s="58"/>
      <c r="L150" s="58">
        <v>310165.6</v>
      </c>
      <c r="M150" s="34">
        <f t="shared" si="9"/>
        <v>0</v>
      </c>
      <c r="N150" s="86">
        <f t="shared" si="8"/>
        <v>0</v>
      </c>
      <c r="O150" s="84" t="s">
        <v>1094</v>
      </c>
      <c r="P150" s="82" t="s">
        <v>1095</v>
      </c>
      <c r="Q150" s="84" t="s">
        <v>1096</v>
      </c>
    </row>
    <row r="151" spans="1:17" ht="101.25">
      <c r="A151" s="67" t="s">
        <v>1148</v>
      </c>
      <c r="B151" s="67" t="s">
        <v>1149</v>
      </c>
      <c r="C151" s="187">
        <v>4235004875</v>
      </c>
      <c r="D151" s="68">
        <v>41626</v>
      </c>
      <c r="E151" s="181" t="s">
        <v>1150</v>
      </c>
      <c r="F151" s="210" t="s">
        <v>1151</v>
      </c>
      <c r="G151" s="84" t="s">
        <v>1093</v>
      </c>
      <c r="H151" s="84">
        <v>30</v>
      </c>
      <c r="I151" s="107">
        <v>2</v>
      </c>
      <c r="J151" s="58">
        <v>409827.4</v>
      </c>
      <c r="K151" s="58"/>
      <c r="L151" s="58">
        <v>409827.4</v>
      </c>
      <c r="M151" s="34">
        <f t="shared" si="9"/>
        <v>0</v>
      </c>
      <c r="N151" s="86">
        <f t="shared" si="8"/>
        <v>0</v>
      </c>
      <c r="O151" s="84" t="s">
        <v>1094</v>
      </c>
      <c r="P151" s="82" t="s">
        <v>1095</v>
      </c>
      <c r="Q151" s="84" t="s">
        <v>1096</v>
      </c>
    </row>
    <row r="152" spans="1:17" ht="135">
      <c r="A152" s="67" t="s">
        <v>1152</v>
      </c>
      <c r="B152" s="67" t="s">
        <v>1075</v>
      </c>
      <c r="C152" s="187">
        <v>4235004875</v>
      </c>
      <c r="D152" s="68">
        <v>41626</v>
      </c>
      <c r="E152" s="181" t="s">
        <v>1153</v>
      </c>
      <c r="F152" s="210" t="s">
        <v>1154</v>
      </c>
      <c r="G152" s="84" t="s">
        <v>1093</v>
      </c>
      <c r="H152" s="84">
        <v>30</v>
      </c>
      <c r="I152" s="107">
        <v>2</v>
      </c>
      <c r="J152" s="58">
        <v>285030.5</v>
      </c>
      <c r="K152" s="58"/>
      <c r="L152" s="58">
        <v>285030.5</v>
      </c>
      <c r="M152" s="34">
        <f t="shared" si="9"/>
        <v>0</v>
      </c>
      <c r="N152" s="86">
        <f t="shared" si="8"/>
        <v>0</v>
      </c>
      <c r="O152" s="84" t="s">
        <v>1094</v>
      </c>
      <c r="P152" s="82" t="s">
        <v>1095</v>
      </c>
      <c r="Q152" s="84" t="s">
        <v>1096</v>
      </c>
    </row>
    <row r="153" spans="1:17" ht="90">
      <c r="A153" s="67" t="s">
        <v>1155</v>
      </c>
      <c r="B153" s="67" t="s">
        <v>1156</v>
      </c>
      <c r="C153" s="187">
        <v>4235004385</v>
      </c>
      <c r="D153" s="68">
        <v>41627</v>
      </c>
      <c r="E153" s="181" t="s">
        <v>1157</v>
      </c>
      <c r="F153" s="210" t="s">
        <v>1158</v>
      </c>
      <c r="G153" s="84" t="s">
        <v>1093</v>
      </c>
      <c r="H153" s="84">
        <v>30</v>
      </c>
      <c r="I153" s="107">
        <v>2</v>
      </c>
      <c r="J153" s="58">
        <v>239203.6</v>
      </c>
      <c r="K153" s="58"/>
      <c r="L153" s="58">
        <v>239203.6</v>
      </c>
      <c r="M153" s="34">
        <f t="shared" si="9"/>
        <v>0</v>
      </c>
      <c r="N153" s="86">
        <f t="shared" si="8"/>
        <v>0</v>
      </c>
      <c r="O153" s="84" t="s">
        <v>1094</v>
      </c>
      <c r="P153" s="82" t="s">
        <v>1095</v>
      </c>
      <c r="Q153" s="84" t="s">
        <v>1096</v>
      </c>
    </row>
    <row r="154" spans="1:17" ht="168.75">
      <c r="A154" s="67" t="s">
        <v>1159</v>
      </c>
      <c r="B154" s="67" t="s">
        <v>713</v>
      </c>
      <c r="C154" s="67" t="s">
        <v>134</v>
      </c>
      <c r="D154" s="68">
        <v>41627</v>
      </c>
      <c r="E154" s="181" t="s">
        <v>1160</v>
      </c>
      <c r="F154" s="210" t="s">
        <v>1161</v>
      </c>
      <c r="G154" s="84" t="s">
        <v>1093</v>
      </c>
      <c r="H154" s="84">
        <v>30</v>
      </c>
      <c r="I154" s="107">
        <v>2</v>
      </c>
      <c r="J154" s="58">
        <v>499701</v>
      </c>
      <c r="K154" s="58"/>
      <c r="L154" s="58">
        <v>499701</v>
      </c>
      <c r="M154" s="34">
        <f t="shared" si="9"/>
        <v>0</v>
      </c>
      <c r="N154" s="86">
        <f t="shared" si="8"/>
        <v>0</v>
      </c>
      <c r="O154" s="84" t="s">
        <v>1094</v>
      </c>
      <c r="P154" s="82" t="s">
        <v>1095</v>
      </c>
      <c r="Q154" s="84" t="s">
        <v>1096</v>
      </c>
    </row>
    <row r="155" spans="1:17" ht="180">
      <c r="A155" s="67" t="s">
        <v>1162</v>
      </c>
      <c r="B155" s="67" t="s">
        <v>713</v>
      </c>
      <c r="C155" s="67" t="s">
        <v>134</v>
      </c>
      <c r="D155" s="68">
        <v>41627</v>
      </c>
      <c r="E155" s="181" t="s">
        <v>1163</v>
      </c>
      <c r="F155" s="210" t="s">
        <v>1164</v>
      </c>
      <c r="G155" s="58" t="s">
        <v>1165</v>
      </c>
      <c r="H155" s="58">
        <v>22</v>
      </c>
      <c r="I155" s="107">
        <v>2</v>
      </c>
      <c r="J155" s="58">
        <v>241704</v>
      </c>
      <c r="K155" s="58"/>
      <c r="L155" s="58">
        <v>241704</v>
      </c>
      <c r="M155" s="34">
        <f t="shared" si="9"/>
        <v>0</v>
      </c>
      <c r="N155" s="86">
        <f t="shared" si="8"/>
        <v>0</v>
      </c>
      <c r="O155" s="84" t="s">
        <v>1094</v>
      </c>
      <c r="P155" s="82" t="s">
        <v>1095</v>
      </c>
      <c r="Q155" s="84" t="s">
        <v>1096</v>
      </c>
    </row>
    <row r="156" spans="1:17" ht="101.25">
      <c r="A156" s="67" t="s">
        <v>1166</v>
      </c>
      <c r="B156" s="67" t="s">
        <v>864</v>
      </c>
      <c r="C156" s="187">
        <v>4235004515</v>
      </c>
      <c r="D156" s="68">
        <v>41627</v>
      </c>
      <c r="E156" s="181" t="s">
        <v>1167</v>
      </c>
      <c r="F156" s="210" t="s">
        <v>1168</v>
      </c>
      <c r="G156" s="84" t="s">
        <v>1093</v>
      </c>
      <c r="H156" s="58">
        <v>30</v>
      </c>
      <c r="I156" s="107">
        <v>2</v>
      </c>
      <c r="J156" s="58">
        <v>201646.7</v>
      </c>
      <c r="K156" s="58"/>
      <c r="L156" s="58">
        <v>201646.7</v>
      </c>
      <c r="M156" s="34">
        <f t="shared" si="9"/>
        <v>0</v>
      </c>
      <c r="N156" s="86">
        <f t="shared" si="8"/>
        <v>0</v>
      </c>
      <c r="O156" s="84" t="s">
        <v>1094</v>
      </c>
      <c r="P156" s="82" t="s">
        <v>1095</v>
      </c>
      <c r="Q156" s="84" t="s">
        <v>1096</v>
      </c>
    </row>
    <row r="157" spans="1:17" ht="90">
      <c r="A157" s="67" t="s">
        <v>1169</v>
      </c>
      <c r="B157" s="67" t="s">
        <v>1170</v>
      </c>
      <c r="C157" s="187">
        <v>4212031583</v>
      </c>
      <c r="D157" s="68">
        <v>41627</v>
      </c>
      <c r="E157" s="181" t="s">
        <v>1171</v>
      </c>
      <c r="F157" s="210" t="s">
        <v>1172</v>
      </c>
      <c r="G157" s="84" t="s">
        <v>1093</v>
      </c>
      <c r="H157" s="58">
        <v>30</v>
      </c>
      <c r="I157" s="107">
        <v>2</v>
      </c>
      <c r="J157" s="58">
        <v>123780.8</v>
      </c>
      <c r="K157" s="58"/>
      <c r="L157" s="58">
        <v>123780.8</v>
      </c>
      <c r="M157" s="34">
        <f t="shared" si="9"/>
        <v>0</v>
      </c>
      <c r="N157" s="86">
        <f t="shared" si="8"/>
        <v>0</v>
      </c>
      <c r="O157" s="84" t="s">
        <v>1094</v>
      </c>
      <c r="P157" s="82" t="s">
        <v>1095</v>
      </c>
      <c r="Q157" s="84" t="s">
        <v>1096</v>
      </c>
    </row>
    <row r="158" spans="1:17" ht="101.25">
      <c r="A158" s="67" t="s">
        <v>1173</v>
      </c>
      <c r="B158" s="67" t="s">
        <v>1045</v>
      </c>
      <c r="C158" s="187">
        <v>4235004530</v>
      </c>
      <c r="D158" s="68">
        <v>41627</v>
      </c>
      <c r="E158" s="181" t="s">
        <v>1174</v>
      </c>
      <c r="F158" s="210" t="s">
        <v>1175</v>
      </c>
      <c r="G158" s="84" t="s">
        <v>1093</v>
      </c>
      <c r="H158" s="58">
        <v>30</v>
      </c>
      <c r="I158" s="107">
        <v>2</v>
      </c>
      <c r="J158" s="58">
        <v>193313</v>
      </c>
      <c r="K158" s="58"/>
      <c r="L158" s="58">
        <v>193313</v>
      </c>
      <c r="M158" s="34">
        <f t="shared" si="9"/>
        <v>0</v>
      </c>
      <c r="N158" s="86">
        <f t="shared" si="8"/>
        <v>0</v>
      </c>
      <c r="O158" s="84" t="s">
        <v>1094</v>
      </c>
      <c r="P158" s="82" t="s">
        <v>1095</v>
      </c>
      <c r="Q158" s="84" t="s">
        <v>1096</v>
      </c>
    </row>
    <row r="159" spans="1:17" ht="112.5">
      <c r="A159" s="67" t="s">
        <v>1176</v>
      </c>
      <c r="B159" s="67" t="s">
        <v>1177</v>
      </c>
      <c r="C159" s="187">
        <v>4235004346</v>
      </c>
      <c r="D159" s="68">
        <v>41627</v>
      </c>
      <c r="E159" s="181" t="s">
        <v>1178</v>
      </c>
      <c r="F159" s="210" t="s">
        <v>1179</v>
      </c>
      <c r="G159" s="84" t="s">
        <v>1093</v>
      </c>
      <c r="H159" s="58">
        <v>30</v>
      </c>
      <c r="I159" s="107">
        <v>2</v>
      </c>
      <c r="J159" s="58">
        <v>212379</v>
      </c>
      <c r="K159" s="58"/>
      <c r="L159" s="58">
        <v>212379</v>
      </c>
      <c r="M159" s="34">
        <f t="shared" si="9"/>
        <v>0</v>
      </c>
      <c r="N159" s="86">
        <f t="shared" si="8"/>
        <v>0</v>
      </c>
      <c r="O159" s="84" t="s">
        <v>1094</v>
      </c>
      <c r="P159" s="82" t="s">
        <v>1095</v>
      </c>
      <c r="Q159" s="84" t="s">
        <v>1096</v>
      </c>
    </row>
    <row r="160" spans="1:17" ht="112.5">
      <c r="A160" s="67" t="s">
        <v>1180</v>
      </c>
      <c r="B160" s="67" t="s">
        <v>1181</v>
      </c>
      <c r="C160" s="187">
        <v>4212127077</v>
      </c>
      <c r="D160" s="68">
        <v>41627</v>
      </c>
      <c r="E160" s="181" t="s">
        <v>1182</v>
      </c>
      <c r="F160" s="210" t="s">
        <v>1183</v>
      </c>
      <c r="G160" s="84" t="s">
        <v>1093</v>
      </c>
      <c r="H160" s="58">
        <v>30</v>
      </c>
      <c r="I160" s="107">
        <v>2</v>
      </c>
      <c r="J160" s="58">
        <v>187413.4</v>
      </c>
      <c r="K160" s="58"/>
      <c r="L160" s="58">
        <v>187413.4</v>
      </c>
      <c r="M160" s="34">
        <f t="shared" si="9"/>
        <v>0</v>
      </c>
      <c r="N160" s="86">
        <f t="shared" si="8"/>
        <v>0</v>
      </c>
      <c r="O160" s="84" t="s">
        <v>1094</v>
      </c>
      <c r="P160" s="82" t="s">
        <v>1095</v>
      </c>
      <c r="Q160" s="84" t="s">
        <v>1096</v>
      </c>
    </row>
    <row r="161" spans="1:17" ht="101.25">
      <c r="A161" s="67" t="s">
        <v>1184</v>
      </c>
      <c r="B161" s="67" t="s">
        <v>1058</v>
      </c>
      <c r="C161" s="187">
        <v>4235004410</v>
      </c>
      <c r="D161" s="68">
        <v>41627</v>
      </c>
      <c r="E161" s="181" t="s">
        <v>1185</v>
      </c>
      <c r="F161" s="210" t="s">
        <v>1186</v>
      </c>
      <c r="G161" s="84" t="s">
        <v>1093</v>
      </c>
      <c r="H161" s="58">
        <v>30</v>
      </c>
      <c r="I161" s="107">
        <v>2</v>
      </c>
      <c r="J161" s="58">
        <v>218335.7</v>
      </c>
      <c r="K161" s="58"/>
      <c r="L161" s="58">
        <v>218335.7</v>
      </c>
      <c r="M161" s="34">
        <f t="shared" si="9"/>
        <v>0</v>
      </c>
      <c r="N161" s="86">
        <f t="shared" si="8"/>
        <v>0</v>
      </c>
      <c r="O161" s="84" t="s">
        <v>1094</v>
      </c>
      <c r="P161" s="82" t="s">
        <v>1095</v>
      </c>
      <c r="Q161" s="84" t="s">
        <v>1096</v>
      </c>
    </row>
    <row r="162" spans="1:17" ht="24">
      <c r="A162" s="206"/>
      <c r="B162" s="206"/>
      <c r="C162" s="207"/>
      <c r="D162" s="208"/>
      <c r="E162" s="177"/>
      <c r="F162" s="213" t="s">
        <v>1187</v>
      </c>
      <c r="G162" s="213"/>
      <c r="H162" s="213"/>
      <c r="I162" s="215">
        <f>SUM(I100:I161)</f>
        <v>328</v>
      </c>
      <c r="J162" s="215">
        <f>SUM(J100:J161)</f>
        <v>46872575.94000002</v>
      </c>
      <c r="K162" s="215">
        <f>SUM(K100:K161)</f>
        <v>3538371.0999999996</v>
      </c>
      <c r="L162" s="215">
        <f>SUM(L100:L161)</f>
        <v>40815803.500000015</v>
      </c>
      <c r="M162" s="215">
        <f>SUM(M100:M161)</f>
        <v>2518401.340000001</v>
      </c>
      <c r="N162" s="214">
        <f t="shared" si="8"/>
        <v>5.372867373928244</v>
      </c>
      <c r="O162" s="209"/>
      <c r="P162" s="209"/>
      <c r="Q162" s="209"/>
    </row>
    <row r="163" spans="1:17" ht="191.25">
      <c r="A163" s="67" t="s">
        <v>1188</v>
      </c>
      <c r="B163" s="67" t="s">
        <v>713</v>
      </c>
      <c r="C163" s="67" t="s">
        <v>134</v>
      </c>
      <c r="D163" s="68">
        <v>41628</v>
      </c>
      <c r="E163" s="181" t="s">
        <v>1189</v>
      </c>
      <c r="F163" s="210" t="s">
        <v>1190</v>
      </c>
      <c r="G163" s="58" t="s">
        <v>1038</v>
      </c>
      <c r="H163" s="58">
        <v>180</v>
      </c>
      <c r="I163" s="107">
        <v>2</v>
      </c>
      <c r="J163" s="58">
        <v>314355</v>
      </c>
      <c r="K163" s="58"/>
      <c r="L163" s="58">
        <v>314355</v>
      </c>
      <c r="M163" s="58">
        <v>0</v>
      </c>
      <c r="N163" s="58">
        <v>0</v>
      </c>
      <c r="O163" s="58" t="s">
        <v>806</v>
      </c>
      <c r="P163" s="58">
        <v>4212030879</v>
      </c>
      <c r="Q163" s="58" t="s">
        <v>1191</v>
      </c>
    </row>
    <row r="164" spans="1:17" ht="101.25">
      <c r="A164" s="67" t="s">
        <v>1192</v>
      </c>
      <c r="B164" s="67" t="s">
        <v>1193</v>
      </c>
      <c r="C164" s="67" t="s">
        <v>186</v>
      </c>
      <c r="D164" s="68">
        <v>41631</v>
      </c>
      <c r="E164" s="181" t="s">
        <v>1194</v>
      </c>
      <c r="F164" s="210" t="s">
        <v>1195</v>
      </c>
      <c r="G164" s="58" t="s">
        <v>1196</v>
      </c>
      <c r="H164" s="58">
        <v>15</v>
      </c>
      <c r="I164" s="107">
        <v>2</v>
      </c>
      <c r="J164" s="58">
        <v>213095</v>
      </c>
      <c r="K164" s="58"/>
      <c r="L164" s="58">
        <v>213078</v>
      </c>
      <c r="M164" s="84">
        <f>J164-L164-K164</f>
        <v>17</v>
      </c>
      <c r="N164" s="84">
        <f>M164/J164*100</f>
        <v>0.00797766254487435</v>
      </c>
      <c r="O164" s="58" t="s">
        <v>1197</v>
      </c>
      <c r="P164" s="58">
        <v>4205001919</v>
      </c>
      <c r="Q164" s="58" t="s">
        <v>1198</v>
      </c>
    </row>
    <row r="165" spans="1:17" ht="94.5">
      <c r="A165" s="67" t="s">
        <v>1199</v>
      </c>
      <c r="B165" s="67" t="s">
        <v>76</v>
      </c>
      <c r="C165" s="67" t="s">
        <v>139</v>
      </c>
      <c r="D165" s="68">
        <v>41631</v>
      </c>
      <c r="E165" s="181" t="s">
        <v>1200</v>
      </c>
      <c r="F165" s="210" t="s">
        <v>350</v>
      </c>
      <c r="G165" s="58" t="s">
        <v>782</v>
      </c>
      <c r="H165" s="58">
        <v>188</v>
      </c>
      <c r="I165" s="107">
        <v>7</v>
      </c>
      <c r="J165" s="58">
        <v>310013</v>
      </c>
      <c r="K165" s="58"/>
      <c r="L165" s="58">
        <v>183000</v>
      </c>
      <c r="M165" s="84">
        <f>J165-L165-K165</f>
        <v>127013</v>
      </c>
      <c r="N165" s="84">
        <f>M165/J165*100</f>
        <v>40.97021737798092</v>
      </c>
      <c r="O165" s="58" t="s">
        <v>1201</v>
      </c>
      <c r="P165" s="58">
        <v>4212035919</v>
      </c>
      <c r="Q165" s="58" t="s">
        <v>1202</v>
      </c>
    </row>
    <row r="166" spans="1:17" ht="78.75">
      <c r="A166" s="71" t="s">
        <v>1203</v>
      </c>
      <c r="B166" s="71" t="s">
        <v>67</v>
      </c>
      <c r="C166" s="71" t="s">
        <v>99</v>
      </c>
      <c r="D166" s="72">
        <v>41635</v>
      </c>
      <c r="E166" s="181" t="s">
        <v>1204</v>
      </c>
      <c r="F166" s="211" t="s">
        <v>1205</v>
      </c>
      <c r="G166" s="40" t="s">
        <v>775</v>
      </c>
      <c r="H166" s="73">
        <v>107</v>
      </c>
      <c r="I166" s="196"/>
      <c r="J166" s="73">
        <v>395750</v>
      </c>
      <c r="K166" s="73"/>
      <c r="L166" s="73"/>
      <c r="M166" s="73"/>
      <c r="N166" s="73"/>
      <c r="O166" s="73"/>
      <c r="P166" s="73"/>
      <c r="Q166" s="73"/>
    </row>
    <row r="167" spans="1:17" ht="67.5">
      <c r="A167" s="71" t="s">
        <v>1206</v>
      </c>
      <c r="B167" s="71" t="s">
        <v>358</v>
      </c>
      <c r="C167" s="71" t="s">
        <v>1207</v>
      </c>
      <c r="D167" s="72">
        <v>41638</v>
      </c>
      <c r="E167" s="181" t="s">
        <v>1208</v>
      </c>
      <c r="F167" s="211" t="s">
        <v>1209</v>
      </c>
      <c r="G167" s="73" t="s">
        <v>1210</v>
      </c>
      <c r="H167" s="73">
        <v>127</v>
      </c>
      <c r="I167" s="196">
        <v>2</v>
      </c>
      <c r="J167" s="73">
        <v>458420</v>
      </c>
      <c r="K167" s="73"/>
      <c r="L167" s="73">
        <v>428160</v>
      </c>
      <c r="M167" s="87">
        <f>J167-L167-K167</f>
        <v>30260</v>
      </c>
      <c r="N167" s="87">
        <f>M167/J167*100</f>
        <v>6.6009336416386715</v>
      </c>
      <c r="O167" s="73" t="s">
        <v>1211</v>
      </c>
      <c r="P167" s="73">
        <v>5406729717</v>
      </c>
      <c r="Q167" s="73" t="s">
        <v>1212</v>
      </c>
    </row>
    <row r="168" spans="1:17" ht="56.25">
      <c r="A168" s="71" t="s">
        <v>694</v>
      </c>
      <c r="B168" s="71" t="s">
        <v>358</v>
      </c>
      <c r="C168" s="71" t="s">
        <v>1207</v>
      </c>
      <c r="D168" s="72">
        <v>41638</v>
      </c>
      <c r="E168" s="40" t="s">
        <v>1213</v>
      </c>
      <c r="F168" s="211" t="s">
        <v>1214</v>
      </c>
      <c r="G168" s="73" t="s">
        <v>1215</v>
      </c>
      <c r="H168" s="73">
        <v>40</v>
      </c>
      <c r="I168" s="197"/>
      <c r="J168" s="73">
        <v>388195.15</v>
      </c>
      <c r="K168" s="73"/>
      <c r="L168" s="73"/>
      <c r="M168" s="73"/>
      <c r="N168" s="73"/>
      <c r="O168" s="73"/>
      <c r="P168" s="73"/>
      <c r="Q168" s="73"/>
    </row>
    <row r="169" spans="1:17" ht="12.75">
      <c r="A169" s="189"/>
      <c r="B169" s="189"/>
      <c r="C169" s="190"/>
      <c r="D169" s="191"/>
      <c r="E169" s="192"/>
      <c r="F169" s="193" t="s">
        <v>1232</v>
      </c>
      <c r="G169" s="193"/>
      <c r="H169" s="193"/>
      <c r="I169" s="194"/>
      <c r="J169" s="212">
        <f>SUM(J162:J168)</f>
        <v>48952404.09000002</v>
      </c>
      <c r="K169" s="195"/>
      <c r="L169" s="195"/>
      <c r="M169" s="195"/>
      <c r="N169" s="193"/>
      <c r="O169" s="193"/>
      <c r="P169" s="193"/>
      <c r="Q169" s="193"/>
    </row>
    <row r="171" spans="2:13" ht="15">
      <c r="B171" s="246" t="s">
        <v>1227</v>
      </c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</row>
    <row r="172" spans="2:5" ht="15.75">
      <c r="B172" s="8"/>
      <c r="C172" s="8"/>
      <c r="D172" s="8"/>
      <c r="E172" s="10" t="s">
        <v>4</v>
      </c>
    </row>
    <row r="173" ht="12.75">
      <c r="D173" s="11"/>
    </row>
    <row r="174" spans="2:4" ht="12.75">
      <c r="B174" s="21" t="s">
        <v>32</v>
      </c>
      <c r="D174" s="11"/>
    </row>
    <row r="175" spans="3:4" ht="12.75">
      <c r="C175" s="247" t="s">
        <v>1228</v>
      </c>
      <c r="D175" s="247"/>
    </row>
    <row r="176" spans="3:4" ht="12.75">
      <c r="C176" s="11" t="s">
        <v>1229</v>
      </c>
      <c r="D176" s="11"/>
    </row>
  </sheetData>
  <sheetProtection/>
  <mergeCells count="20">
    <mergeCell ref="B171:M171"/>
    <mergeCell ref="C175:D175"/>
    <mergeCell ref="O7:O8"/>
    <mergeCell ref="P7:P8"/>
    <mergeCell ref="Q7:Q8"/>
    <mergeCell ref="F3:M3"/>
    <mergeCell ref="H7:H8"/>
    <mergeCell ref="I7:I8"/>
    <mergeCell ref="J7:J8"/>
    <mergeCell ref="K7:K8"/>
    <mergeCell ref="L7:L8"/>
    <mergeCell ref="B2:M2"/>
    <mergeCell ref="F4:I4"/>
    <mergeCell ref="A7:A8"/>
    <mergeCell ref="B7:B8"/>
    <mergeCell ref="D7:D8"/>
    <mergeCell ref="E7:E8"/>
    <mergeCell ref="F7:F8"/>
    <mergeCell ref="G7:G8"/>
    <mergeCell ref="M7:N7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Zakupki_spec</dc:creator>
  <cp:keywords/>
  <dc:description/>
  <cp:lastModifiedBy>Zakupki_spec</cp:lastModifiedBy>
  <cp:lastPrinted>2014-01-20T08:54:25Z</cp:lastPrinted>
  <dcterms:created xsi:type="dcterms:W3CDTF">2010-01-11T03:41:37Z</dcterms:created>
  <dcterms:modified xsi:type="dcterms:W3CDTF">2019-02-13T04:43:32Z</dcterms:modified>
  <cp:category/>
  <cp:version/>
  <cp:contentType/>
  <cp:contentStatus/>
</cp:coreProperties>
</file>