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76" windowWidth="13905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<sst xmlns="http://schemas.openxmlformats.org/spreadsheetml/2006/main" count="3305" uniqueCount="632">
  <si>
    <t>3405300</t>
  </si>
  <si>
    <t>Содержание государственного учреждения «Служба оперативного контроля за работой систем жизнеобеспечения»</t>
  </si>
  <si>
    <t>Жилищно-коммунальное хозяйство</t>
  </si>
  <si>
    <t>5220506</t>
  </si>
  <si>
    <t>Подпрограмма «Обеспечение земельных участков коммунальной инфраструктурой в целях жилищного строительства»</t>
  </si>
  <si>
    <t>0502</t>
  </si>
  <si>
    <t>Коммунальное хозяйство</t>
  </si>
  <si>
    <t>5226802</t>
  </si>
  <si>
    <t>Подпрограмма «Обеспечение энергетической эффективности и энергосбережения на территории Кемеровской области»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</si>
  <si>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</si>
  <si>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</si>
  <si>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</si>
  <si>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</si>
  <si>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</si>
  <si>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</si>
  <si>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</si>
  <si>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</si>
  <si>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</si>
  <si>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</si>
  <si>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Дошкольное образование</t>
  </si>
  <si>
    <t>Общее образование</t>
  </si>
  <si>
    <t>4210000</t>
  </si>
  <si>
    <t>4219903</t>
  </si>
  <si>
    <t>4220000</t>
  </si>
  <si>
    <t>Школы-интернаты</t>
  </si>
  <si>
    <t>4229901</t>
  </si>
  <si>
    <t>4230000</t>
  </si>
  <si>
    <t>Учреждения по внешкольной работе с детьми</t>
  </si>
  <si>
    <t>4239900</t>
  </si>
  <si>
    <t>5200000</t>
  </si>
  <si>
    <t>Иные безвозмездные и безвозвратные перечисления</t>
  </si>
  <si>
    <t>0704</t>
  </si>
  <si>
    <t>Среднее профессиональное образование</t>
  </si>
  <si>
    <t>4279900</t>
  </si>
  <si>
    <t>0705</t>
  </si>
  <si>
    <t>Профессиональная подготовка, переподготовка и повышение квалификации</t>
  </si>
  <si>
    <t>2190000</t>
  </si>
  <si>
    <t>Мероприятия по гражданской обороне</t>
  </si>
  <si>
    <t>4299900</t>
  </si>
  <si>
    <t>0706</t>
  </si>
  <si>
    <t>Высшее и послевузовское профессиональное образование</t>
  </si>
  <si>
    <t>4309900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</si>
  <si>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</si>
  <si>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</si>
  <si>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</si>
  <si>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4319900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</si>
  <si>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</si>
  <si>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</si>
  <si>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</si>
  <si>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</si>
  <si>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4359900</t>
  </si>
  <si>
    <t>4359902</t>
  </si>
  <si>
    <t>Учреждения, обеспечивающие предоставление услуг в сфере образования Кемеровской области</t>
  </si>
  <si>
    <t>5227100</t>
  </si>
  <si>
    <t>Региональная целевая программа «Развитие системы образования и повышения уровня потребности в образовании населения Кемеровской области»</t>
  </si>
  <si>
    <t>5227101</t>
  </si>
  <si>
    <t>Подпрограмма «Развитие системы образования в Кемеровской области»</t>
  </si>
  <si>
    <t>Культура</t>
  </si>
  <si>
    <t>4410000</t>
  </si>
  <si>
    <t>Музеи и постоянные выставки</t>
  </si>
  <si>
    <t>4419900</t>
  </si>
  <si>
    <t>4420000</t>
  </si>
  <si>
    <t>Библиотеки</t>
  </si>
  <si>
    <t>4429900</t>
  </si>
  <si>
    <t>0802</t>
  </si>
  <si>
    <t>Кинематография</t>
  </si>
  <si>
    <t>4508500</t>
  </si>
  <si>
    <t>Государственная поддержка в сфере культуры, кинематографии, средств массовой информации</t>
  </si>
  <si>
    <t>Телевидение и радиовещание</t>
  </si>
  <si>
    <t>Периодическая печать и издательства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</si>
  <si>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</si>
  <si>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</si>
  <si>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</si>
  <si>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4699900</t>
  </si>
  <si>
    <t>4860000</t>
  </si>
  <si>
    <t>Дома ребенка</t>
  </si>
  <si>
    <t>4869900</t>
  </si>
  <si>
    <t>067</t>
  </si>
  <si>
    <t>Мероприятия в области здравоохранения</t>
  </si>
  <si>
    <t>Социальная политика</t>
  </si>
  <si>
    <t>Пенсионное обеспечение</t>
  </si>
  <si>
    <t>4900000</t>
  </si>
  <si>
    <t>Пенсии</t>
  </si>
  <si>
    <t>Социальное обслуживание населения</t>
  </si>
  <si>
    <t>1003</t>
  </si>
  <si>
    <t>Социальное обеспечение населения</t>
  </si>
  <si>
    <t>5050000</t>
  </si>
  <si>
    <t>Социальная помощь</t>
  </si>
  <si>
    <t>5053400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</si>
  <si>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</si>
  <si>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009</t>
  </si>
  <si>
    <t>Фонд компенсаций</t>
  </si>
  <si>
    <t>5053700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</si>
  <si>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</si>
  <si>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5054700</t>
  </si>
  <si>
    <t>0010009</t>
  </si>
  <si>
    <t>Председатель Совета народных депутатов Крапивинского района</t>
  </si>
  <si>
    <t>Обеспечение мер социальной поддержки реабилитированных лиц и лиц, признанных пострадавшими от политических репрессий</t>
  </si>
  <si>
    <t>5056400</t>
  </si>
  <si>
    <t>Компенсации членам семей погибших военнослужащих</t>
  </si>
  <si>
    <t>Меры социальной поддержки многодетных семей</t>
  </si>
  <si>
    <t>5058900</t>
  </si>
  <si>
    <t>Закон Кемеровской области от 27 января 2005 года № 15-ОЗ «О мерах социальной поддержки отдельных категорий граждан»</t>
  </si>
  <si>
    <t>5058901</t>
  </si>
  <si>
    <t>Меры социальной поддержки отдельных категорий граждан</t>
  </si>
  <si>
    <t>5059500</t>
  </si>
  <si>
    <t>5059501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</si>
  <si>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</si>
  <si>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5220503</t>
  </si>
  <si>
    <t>Подпрограмма «Обеспечение жилыми помещениями участников федеральной подпрограммы»</t>
  </si>
  <si>
    <t>5220505</t>
  </si>
  <si>
    <t>Подпрограмма «Развитие ипотечного жилищного кредитования»</t>
  </si>
  <si>
    <t>Охрана семьи и детства</t>
  </si>
  <si>
    <t>5110000</t>
  </si>
  <si>
    <t>Муниципальные целевые программы</t>
  </si>
  <si>
    <t>7950000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</si>
  <si>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учебно-вспомогательных учреждениях для обучающихся, воспитанников с отклонениями в развитии</t>
  </si>
  <si>
    <t>7950001</t>
  </si>
  <si>
    <t>Мероприятия по борьбе с беспризорностью, по опеке и попечительству</t>
  </si>
  <si>
    <t>Другие вопросы в области социальной политики</t>
  </si>
  <si>
    <t>5160000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</si>
  <si>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</si>
  <si>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</si>
  <si>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1103</t>
  </si>
  <si>
    <t>Субвенции бюджетам субъектов Российской Федерации и муниципальных образований</t>
  </si>
  <si>
    <t>0010006</t>
  </si>
  <si>
    <t>0010007</t>
  </si>
  <si>
    <t>Создание и функционирование комиссий по делам несовершеннолетних и защите их прав</t>
  </si>
  <si>
    <t>0010008</t>
  </si>
  <si>
    <t>Социальная поддержка и социальное обслуживание населения в части содержания органов местного самоуправления</t>
  </si>
  <si>
    <t>0013600</t>
  </si>
  <si>
    <t>Осуществление первичного воинского учета на территориях, где отсутствуют военные комиссариаты</t>
  </si>
  <si>
    <t>4200000</t>
  </si>
  <si>
    <t>Детские дошкольные учреждения</t>
  </si>
  <si>
    <t>4209900</t>
  </si>
  <si>
    <t>4240000</t>
  </si>
  <si>
    <t>Детские дома</t>
  </si>
  <si>
    <t>5052900</t>
  </si>
  <si>
    <t>Закон Российской Федерации от 9 июня 1993 года № 5142-I «О донорстве крови и ее компонентов»</t>
  </si>
  <si>
    <t>5052901</t>
  </si>
  <si>
    <t>Обеспечение мер социальной поддержки для лиц, награжденных знаком «Почетный донор СССР», «Почетный донор России»</t>
  </si>
  <si>
    <t>5058200</t>
  </si>
  <si>
    <t>Закон Кемеровской области от 10 июня 2005 года № 74-ОЗ «О социальной поддержке граждан, достигших возраста 70 лет»</t>
  </si>
  <si>
    <t>5058201</t>
  </si>
  <si>
    <t>Социальная поддержка граждан, достигших возраста 70 лет</t>
  </si>
  <si>
    <t>5058500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</si>
  <si>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</si>
  <si>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5058501</t>
  </si>
  <si>
    <t>Государственная социальная помощь малоимущим семьям и малоимущим одиноко проживающим гражданам</t>
  </si>
  <si>
    <t>5058600</t>
  </si>
  <si>
    <t>Закон Кемеровской области от 18 июля 2006 года № 111-ОЗ «О социальной поддержке отдельных категорий семей, имеющих детей»</t>
  </si>
  <si>
    <t>5058601</t>
  </si>
  <si>
    <t>Компенсация отдельным категориям семей, имеющих детей</t>
  </si>
  <si>
    <t>5058700</t>
  </si>
  <si>
    <t>Закон Кемеровской области от 12 декабря 2006 года № 156-ОЗ «О денежной выплате отдельным категориям граждан»</t>
  </si>
  <si>
    <t>5058701</t>
  </si>
  <si>
    <t>Денежная выплата отдельным категориям граждан</t>
  </si>
  <si>
    <t>5058801</t>
  </si>
  <si>
    <t>Назначение и выплата пенсий Кемеровской области</t>
  </si>
  <si>
    <t>5059000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</si>
  <si>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</si>
  <si>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5059001</t>
  </si>
  <si>
    <t>5059100</t>
  </si>
  <si>
    <t>Закон Кемеровской области от 14 февраля 2005 года № 26-ОЗ «О культуре»</t>
  </si>
  <si>
    <t>5059101</t>
  </si>
  <si>
    <t>Меры социальной поддержки отдельных категорий работников культуры</t>
  </si>
  <si>
    <t>5059502</t>
  </si>
  <si>
    <t>5059503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</si>
  <si>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</si>
  <si>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5059701</t>
  </si>
  <si>
    <t>Доплаты к пенсиям государственных служащих Кемеровской области</t>
  </si>
  <si>
    <t>5227600</t>
  </si>
  <si>
    <t>Региональная целевая программа «Пожарная безопасность Кемеровской области»</t>
  </si>
  <si>
    <t>5227700</t>
  </si>
  <si>
    <t>Региональная целевая программа «Совершенствование службы медицины катастроф Кемеровской области»</t>
  </si>
  <si>
    <t>5059300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</si>
  <si>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</si>
  <si>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5059301</t>
  </si>
  <si>
    <t>Меры социальной поддержки работников муниципальных учреждений социального обслуживания в виде пособий и компенсации</t>
  </si>
  <si>
    <t>5059800</t>
  </si>
  <si>
    <t>5201315</t>
  </si>
  <si>
    <t>Оплата труда патронатного воспитателя</t>
  </si>
  <si>
    <t>9900</t>
  </si>
  <si>
    <t>99</t>
  </si>
  <si>
    <t>9999</t>
  </si>
  <si>
    <t>999</t>
  </si>
  <si>
    <t>Вариант=Б2008-2010 2 чт в БК 74н;
Табл=Расходы (общие);
ФинГод=1;
РАСП (74н)=000;
ЭК (74н)=000;</t>
  </si>
  <si>
    <t>5110300</t>
  </si>
  <si>
    <t>5203100</t>
  </si>
  <si>
    <t>5205200</t>
  </si>
  <si>
    <t>Организация и осуществление деятельности по опеке и попечительству</t>
  </si>
  <si>
    <t>1104</t>
  </si>
  <si>
    <t>Иные межбюджетные трансферты</t>
  </si>
  <si>
    <t>5200100</t>
  </si>
  <si>
    <t>Реализация программ местного развития и обеспечение занятости для шахтерских городов и поселков</t>
  </si>
  <si>
    <t>017</t>
  </si>
  <si>
    <t>5203000</t>
  </si>
  <si>
    <t>Средства для компенсации затрат города Кемерово, связанных с осуществлением им функций административного центра Кемеровской области</t>
  </si>
  <si>
    <t>1105</t>
  </si>
  <si>
    <t>Межбюджетные трансферты бюджетам государственных внебюджетных фондов</t>
  </si>
  <si>
    <t>5051700</t>
  </si>
  <si>
    <t>Закон Российской Федерации от 28 июня 1991 года № 1499-I «О медицинском страховании граждан в Российской Федерации»</t>
  </si>
  <si>
    <t>5051705</t>
  </si>
  <si>
    <t>Страховые взносы на обязательное медицинское страхование неработающего населения</t>
  </si>
  <si>
    <t>9800</t>
  </si>
  <si>
    <t>Всего</t>
  </si>
  <si>
    <t>Итого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</si>
  <si>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</si>
  <si>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</si>
  <si>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</si>
  <si>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</si>
  <si>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</si>
  <si>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</si>
  <si>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</si>
  <si>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</si>
  <si>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</si>
  <si>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</si>
  <si>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</si>
  <si>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</si>
  <si>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</si>
  <si>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</si>
  <si>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расхода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</si>
  <si>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</si>
  <si>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</si>
  <si>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</si>
  <si>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</si>
  <si>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</si>
  <si>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</si>
  <si>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</si>
  <si>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</si>
  <si>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</si>
  <si>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</si>
  <si>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</si>
  <si>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0010000</t>
  </si>
  <si>
    <t>Руководство и управление в сфере установленных функций</t>
  </si>
  <si>
    <t>001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</si>
  <si>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</si>
  <si>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</si>
  <si>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</si>
  <si>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</si>
  <si>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</si>
  <si>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</si>
  <si>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</si>
  <si>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0010002</t>
  </si>
  <si>
    <t>Председатель Совета народных депутатов Кемеровской области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</si>
  <si>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</si>
  <si>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</si>
  <si>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</si>
  <si>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</si>
  <si>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</si>
  <si>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</si>
  <si>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</si>
  <si>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</si>
  <si>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11</t>
  </si>
  <si>
    <t>013</t>
  </si>
  <si>
    <t>Прочие расходы</t>
  </si>
  <si>
    <t>Резервные фонды</t>
  </si>
  <si>
    <t>12</t>
  </si>
  <si>
    <t>0700000</t>
  </si>
  <si>
    <t>0114</t>
  </si>
  <si>
    <t>Другие общегосударственные вопросы</t>
  </si>
  <si>
    <t>14</t>
  </si>
  <si>
    <t>Выполнение функций бюджетными учреждениями</t>
  </si>
  <si>
    <t>4400000</t>
  </si>
  <si>
    <t>Дворцы и дома культуры, другие учреждения культуры и средств массовой информации</t>
  </si>
  <si>
    <t>4409900</t>
  </si>
  <si>
    <t>Обеспечение деятельности подведомственных учреждений</t>
  </si>
  <si>
    <t>5220000</t>
  </si>
  <si>
    <t>Региональные целевые программы</t>
  </si>
  <si>
    <t>9990000</t>
  </si>
  <si>
    <t>Условно утвержденные расходы</t>
  </si>
  <si>
    <t>Национальная безопасность и правоохранительная деятельность</t>
  </si>
  <si>
    <t>005</t>
  </si>
  <si>
    <t>Социальные выплаты</t>
  </si>
  <si>
    <t>09</t>
  </si>
  <si>
    <t>0310</t>
  </si>
  <si>
    <t>Обеспечение пожарной безопасности</t>
  </si>
  <si>
    <t>10</t>
  </si>
  <si>
    <t>Национальная экономика</t>
  </si>
  <si>
    <t>006</t>
  </si>
  <si>
    <t>Субсидии юридическим лицам</t>
  </si>
  <si>
    <t>по разделам, подразделам, целевым статьям и видам расходов классификации расходов бюджетов</t>
  </si>
  <si>
    <t>08</t>
  </si>
  <si>
    <t>0412</t>
  </si>
  <si>
    <t>Другие вопросы в области национальной экономики</t>
  </si>
  <si>
    <t>Школы-детские сады, школы начальные, неполные средние и средние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</si>
  <si>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</si>
  <si>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</si>
  <si>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Осуществление функций по хранению, комплектованию, учету и использованию документов Архивного фонда Кемеровской области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</si>
  <si>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</si>
  <si>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0010010</t>
  </si>
  <si>
    <t>5059700</t>
  </si>
  <si>
    <t>Выплата социального пособия на погребение и возмещение расходов по гарантированному перечню услуг по погребению</t>
  </si>
  <si>
    <t>4520000</t>
  </si>
  <si>
    <t>Учебно-методические кабинеты, централизованные бухгалтерии,группы хозяйственного обслуживания, учебные фильмотеки,межшкольные учебно-производственные комбинаты, логопедические пункты</t>
  </si>
  <si>
    <t>4529900</t>
  </si>
  <si>
    <t>5059901</t>
  </si>
  <si>
    <t>5057800</t>
  </si>
  <si>
    <t>Социальная поддержка граждан, усыновивших (удочеривших) детей-сирот и детей, оставшихся без попечения родителей</t>
  </si>
  <si>
    <t>5057801</t>
  </si>
  <si>
    <t>5057900</t>
  </si>
  <si>
    <t>Меры социальной поддержки отдельных категорий многодетных матерей</t>
  </si>
  <si>
    <t>5057901</t>
  </si>
  <si>
    <t>5201000</t>
  </si>
  <si>
    <t>Оплата жилищно-коммунальных услуг отдельным категориям граждан</t>
  </si>
  <si>
    <t>5054600</t>
  </si>
  <si>
    <t>4209901</t>
  </si>
  <si>
    <t>7950002</t>
  </si>
  <si>
    <t>5206000</t>
  </si>
  <si>
    <t>9079901</t>
  </si>
  <si>
    <t>9079902</t>
  </si>
  <si>
    <t>5054802</t>
  </si>
  <si>
    <t>5055512</t>
  </si>
  <si>
    <t>Обеспечение мер соцподдержки ветеранов труда</t>
  </si>
  <si>
    <t>5055521</t>
  </si>
  <si>
    <t>5055522</t>
  </si>
  <si>
    <t>5055532</t>
  </si>
  <si>
    <t>Меры соцподдержки инвалидов</t>
  </si>
  <si>
    <t>5057001</t>
  </si>
  <si>
    <t>Предоставление гражданам субсидий на оплату жилого помещения и коммунальных услуг</t>
  </si>
  <si>
    <t>5054800</t>
  </si>
  <si>
    <t>4249901</t>
  </si>
  <si>
    <t>5055500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</si>
  <si>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</si>
  <si>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</si>
  <si>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2013 год</t>
  </si>
  <si>
    <t>13</t>
  </si>
  <si>
    <t>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</si>
  <si>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</si>
  <si>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</si>
  <si>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</si>
  <si>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</si>
  <si>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Реализация мер социальной поддержки отдельных категорий граждан</t>
  </si>
  <si>
    <t>Выравнивание бюджетной обеспеченности поселений</t>
  </si>
  <si>
    <t>Другие вопросы в области здравоохранения</t>
  </si>
  <si>
    <t>Процентные платежи по муниципальному долгу Крапивинского  района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</si>
  <si>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</si>
  <si>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</si>
  <si>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Создание административных комиссий</t>
  </si>
  <si>
    <t>7950005</t>
  </si>
  <si>
    <t>7950011</t>
  </si>
  <si>
    <t>7950009</t>
  </si>
  <si>
    <t>7950008</t>
  </si>
  <si>
    <t>Муниципальная целевая программа</t>
  </si>
  <si>
    <t>Федеральный закон от 19 мая 1995 года №81-ФЗ "О государственных пособиях гражданам, имеющим детей"</t>
  </si>
  <si>
    <t>5057101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</si>
  <si>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</si>
  <si>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</si>
  <si>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Другие виды транспорта</t>
  </si>
  <si>
    <t>3170000</t>
  </si>
  <si>
    <t>Национальная оборона</t>
  </si>
  <si>
    <t>Мобилизационная и вневойсковая подготовка</t>
  </si>
  <si>
    <t>4902000</t>
  </si>
  <si>
    <t>Здравоохранение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</si>
  <si>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</si>
  <si>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</si>
  <si>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0650300</t>
  </si>
  <si>
    <t>0010012</t>
  </si>
  <si>
    <t>5050500</t>
  </si>
  <si>
    <t>5056500</t>
  </si>
  <si>
    <t>5206600</t>
  </si>
  <si>
    <t>5206611</t>
  </si>
  <si>
    <t>5206612</t>
  </si>
  <si>
    <t>5206613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</si>
  <si>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7 мая 2008 года № 714 "Об обеспечении жильем ветеранов Великой Отечественной войны 1941-1945 годов"</t>
  </si>
  <si>
    <t>5053401</t>
  </si>
  <si>
    <t>5057301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</si>
  <si>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</si>
  <si>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</si>
  <si>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</si>
  <si>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</si>
  <si>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</si>
  <si>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</si>
  <si>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5207000</t>
  </si>
  <si>
    <t>Возмещение расходов местных бюджетов по содержанию детей - инвалидов в муниципальных образовательных учреждениях, реализующих основную общеобразовательную программу дошкольного образования</t>
  </si>
  <si>
    <t>5053402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</si>
  <si>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</si>
  <si>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5056700</t>
  </si>
  <si>
    <t>Ежемесячная надбавка стимулирующего характера педагогическим работникам государственных и муниципальных образовательных учреждений, расположенных на территории Кемеровской области и реализующих основную общеобразовательную программу дошкольного образования</t>
  </si>
  <si>
    <t>Субвенции</t>
  </si>
  <si>
    <t>511</t>
  </si>
  <si>
    <t>Дотации на выравнивание бюджетной обеспеченности субъектов Российской Федерации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</si>
  <si>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</si>
  <si>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</si>
  <si>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Фонд оплаты труда и страховые взносы</t>
  </si>
  <si>
    <t>111</t>
  </si>
  <si>
    <t>121</t>
  </si>
  <si>
    <t>122</t>
  </si>
  <si>
    <t>242</t>
  </si>
  <si>
    <t>244</t>
  </si>
  <si>
    <t>851</t>
  </si>
  <si>
    <t>852</t>
  </si>
  <si>
    <t>120</t>
  </si>
  <si>
    <t>Расходы на выплаты персонала государственных (муниципальных) органов</t>
  </si>
  <si>
    <t>Фонды оплаты труда и страховые взносы</t>
  </si>
  <si>
    <t>Иные выплаты персоналу, за исключением фонда оплаты труда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</si>
  <si>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</si>
  <si>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</si>
  <si>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 - коммуникационных технологий</t>
  </si>
  <si>
    <t>Прочая закупка товаров, работ и услуг для государственных (муниципальных) нужд</t>
  </si>
  <si>
    <t>850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</si>
  <si>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</si>
  <si>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</si>
  <si>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платежей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</si>
  <si>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</si>
  <si>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</si>
  <si>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314</t>
  </si>
  <si>
    <t>323</t>
  </si>
  <si>
    <t>112</t>
  </si>
  <si>
    <t>600</t>
  </si>
  <si>
    <t>312</t>
  </si>
  <si>
    <t>МЦП "Отдых, оздоровление и занятость детей и подростков Крапивинского муниципального района"</t>
  </si>
  <si>
    <t>Меры социальной поддержки населения по публичным нормативным обязательствам</t>
  </si>
  <si>
    <t>Приобретение товаров, работ, услуг в пользу граждан</t>
  </si>
  <si>
    <t>321</t>
  </si>
  <si>
    <t>Пособия и компенсации гражданам и иные социальные выплаты, кроме публичных нормативных обязательств</t>
  </si>
  <si>
    <t>Пенсии, выплачиваемые организациями сектора государственного управления</t>
  </si>
  <si>
    <t>313</t>
  </si>
  <si>
    <t>Пособия и компенсации по публичным нормативным обязательствам</t>
  </si>
  <si>
    <t>МЦП "Совершенствование организации питания"</t>
  </si>
  <si>
    <t>612</t>
  </si>
  <si>
    <t>Субсидии бюджетным учреждениям на иные цели</t>
  </si>
  <si>
    <t>МЦП "Социальная поддержка отдельных категорий граждан Крапивинского муниципального района"</t>
  </si>
  <si>
    <t>МЦП "Социальная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семей"</t>
  </si>
  <si>
    <t>Муниципальные целевые прграммы</t>
  </si>
  <si>
    <t>Глава администрации Крапивинского муниципального района</t>
  </si>
  <si>
    <t>Меры социальной поддержки участников образовательного процесса</t>
  </si>
  <si>
    <t>5059201</t>
  </si>
  <si>
    <t>Учреждения социального обслуживания населения</t>
  </si>
  <si>
    <t>9070000</t>
  </si>
  <si>
    <t>Закон Кемеровской области от 14 января 1999 года № 8-ОЗ "О пенсиях Кемеровской области"</t>
  </si>
  <si>
    <t>5058800</t>
  </si>
  <si>
    <t>5059200</t>
  </si>
  <si>
    <t>5059900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</si>
  <si>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</si>
  <si>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530</t>
  </si>
  <si>
    <t>810</t>
  </si>
  <si>
    <t>322</t>
  </si>
  <si>
    <t>730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</si>
  <si>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</si>
  <si>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7950041</t>
  </si>
  <si>
    <t>7950043</t>
  </si>
  <si>
    <t>Субсидии гражданам на приобретение жилья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</si>
  <si>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</si>
  <si>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7950042</t>
  </si>
  <si>
    <t>МЦП "Патриотическое воспитание детей и подростков в Крапивинском муниципальном районе"</t>
  </si>
  <si>
    <t>7950040</t>
  </si>
  <si>
    <t>МЦП "Развитие муниципальной службы Крапивинского муниципального района"</t>
  </si>
  <si>
    <t>7950044</t>
  </si>
  <si>
    <t>7950045</t>
  </si>
  <si>
    <t>Другие вопросы в области национальной безопасносности и правоохранительной деятельности</t>
  </si>
  <si>
    <t>7950046</t>
  </si>
  <si>
    <t>7950047</t>
  </si>
  <si>
    <t>7950006</t>
  </si>
  <si>
    <t>7950032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</si>
  <si>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</si>
  <si>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</si>
  <si>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Финансовое обеспечение осуществления органами местного самоуправления муниципальных районов государственного полномочия Кемеровской области по выравниванию бюджетной обеспеченности поселений, входящих в состав муниципальных районов</t>
  </si>
  <si>
    <t>5160120</t>
  </si>
  <si>
    <t>Социальная поддержка детей - сирот и детей, оставшихся без попечения родителей, содержащихся (обучающихся и (или) воспитывающихся) в детских домах</t>
  </si>
  <si>
    <t>МЦП "Молодежь Крапивинского района"</t>
  </si>
  <si>
    <t>Учреждение культуры и мероприятия в сфере культуры и кинематографии</t>
  </si>
  <si>
    <t>МЦП "Развитие физкультуры и спорта на территории Крапивинского муниципального района"</t>
  </si>
  <si>
    <t>Выполнение других обязательств Крапивинского района</t>
  </si>
  <si>
    <t>0920326</t>
  </si>
  <si>
    <t>330</t>
  </si>
  <si>
    <t>Публичные нормативные выплаты гражданам несоциального характера</t>
  </si>
  <si>
    <t>Закон Кемеровской области от 14 февраля 2005 года № 25-ОЗ «О социальной поддержке инвалидов»</t>
  </si>
  <si>
    <t>5057000</t>
  </si>
  <si>
    <t>5207500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</si>
  <si>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</si>
  <si>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5207300</t>
  </si>
  <si>
    <t>5207400</t>
  </si>
  <si>
    <t>Сельское хозяйство и рыболовство</t>
  </si>
  <si>
    <t>Амбулаторная медицинская помощь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</si>
  <si>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</si>
  <si>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Обслуживание муниципального долга </t>
  </si>
  <si>
    <t>МЦП "Юбилейные и праздничные даты"</t>
  </si>
  <si>
    <t>МЦП "Информационная обеспеченность жителей Крапивинского района"</t>
  </si>
  <si>
    <t>360</t>
  </si>
  <si>
    <t>Иные выплаты населению</t>
  </si>
  <si>
    <t>Жилищное хозяйство</t>
  </si>
  <si>
    <t>МЦП "Модернизация объектов социальной сферы Крапивинского муниципального района"</t>
  </si>
  <si>
    <t>7950049</t>
  </si>
  <si>
    <t>620</t>
  </si>
  <si>
    <t>Субсидии автономным учреждениям</t>
  </si>
  <si>
    <t>5220501</t>
  </si>
  <si>
    <t>5220502</t>
  </si>
  <si>
    <t>5052104</t>
  </si>
  <si>
    <t>Федеральный закон от 21 декабря 1996 года № 159-ФЗ   «О дополнительных гарантиях по социальной поддержке   детей-сирот и детей, оставшихся без попечения родителей»</t>
  </si>
  <si>
    <t>5052100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</si>
  <si>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</si>
  <si>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Дополнительная мера социальной поддержки семей, имеющих детей</t>
  </si>
  <si>
    <t>Ежемесячная денежная выплата отлельным категориям семей в случае рождения третьего ребенка или последующих детей</t>
  </si>
  <si>
    <t>5057501</t>
  </si>
  <si>
    <t>5057601</t>
  </si>
  <si>
    <t>МЦП "Доступная среда для инвалидов и маломобильных граждан Крапивинского района"</t>
  </si>
  <si>
    <t>7950051</t>
  </si>
  <si>
    <t>МЦП "Повышение качества предоставления государственных и муниципальных услуг на базе Муниципального автономного учреждения Многофункциональный центр предоставления государственных и муниципальных услуг" Крапивинского муниципального района"</t>
  </si>
  <si>
    <t>МЦП "Развитие дошкольного образования Крапивинского муниципального района"</t>
  </si>
  <si>
    <t>7950052</t>
  </si>
  <si>
    <t>МЦП "Модернизация объектов коммунальной инфраструктуры и поддержка жилищно - коммунального хозяйства Крапивинского муниципального района"</t>
  </si>
  <si>
    <t>7950022</t>
  </si>
  <si>
    <t>МЦП "Обеспечение безопасности жизнедеятельности населения и предприятий в Крапивинском муниципальном районе"</t>
  </si>
  <si>
    <t>МЦП "Развитие сферы малого и среднего предпринимательства в Крапивинском  районе"</t>
  </si>
  <si>
    <t>Резервный фонд Крапивинского муниципального района</t>
  </si>
  <si>
    <t>0700500</t>
  </si>
  <si>
    <t>Резервные средства</t>
  </si>
  <si>
    <t>870</t>
  </si>
  <si>
    <t>4239901</t>
  </si>
  <si>
    <t>622</t>
  </si>
  <si>
    <t>Содержание и развитие системы по предупреждению и ликвидации чрезвычайных ситуаций и стихийных бедствий</t>
  </si>
  <si>
    <t>МЦП "Адресная поддержка молодых специалистов, талантливых педагогов и одаренных детей Крапивинского муниципального района"</t>
  </si>
  <si>
    <t>5057100</t>
  </si>
  <si>
    <t>5057300</t>
  </si>
  <si>
    <t>Ежемесячная денежная выплата на хлеб отдельной категории граждан</t>
  </si>
  <si>
    <t>5057500</t>
  </si>
  <si>
    <t>Закон Кемеровской области от 9 июля 2012 года № 73 - ОЗ "О ежемесячной денежной выплате отдельным категориям семей в случае рождения третьего ребенка или последующих детей"</t>
  </si>
  <si>
    <t>5057600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</si>
  <si>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</t>
  </si>
  <si>
    <t>Приобретение продуктов питания детям,страдающих онкологическими заболеваниями</t>
  </si>
  <si>
    <t>Ежемесячная надбавка стимулирующего характера педагогическим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</si>
  <si>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семейных групп, являющихся  структурными подразделениями муниципальных образовательных учреждений, реализующих основную общеобразовательную программу дошкольного образования</t>
  </si>
  <si>
    <t>Обеспечение деятельности (оказание услуг) подведомственных учреждений</t>
  </si>
  <si>
    <t>4219900</t>
  </si>
  <si>
    <t>Организация предоставления общедоступного и бесплатного образования по основным образовательным программам в специальных (коррекционных) образовательных учреждениях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</si>
  <si>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</si>
  <si>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 xml:space="preserve">Ежемесячная выплата стимулирующего характера работникам муниципальных библиотек, муниципальных музеев и культурно - досуговых учреждений </t>
  </si>
  <si>
    <t>Долгосрочная целевая программа "Жилище"</t>
  </si>
  <si>
    <t>5220500</t>
  </si>
  <si>
    <t xml:space="preserve">Подпрограмма "Обеспечение жильем социальных категорий граждан, установленных законодательством Кемеровской области" </t>
  </si>
  <si>
    <t xml:space="preserve">Подпрограмма "Переселение граждан из ветхого  и аварийного жилья" </t>
  </si>
  <si>
    <t>4219904</t>
  </si>
  <si>
    <t>4409902</t>
  </si>
  <si>
    <t>2181001</t>
  </si>
  <si>
    <t>Обеспечение деятельности (оказания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</si>
  <si>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деятельности (оказания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</si>
  <si>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 xml:space="preserve">Ежемесячное пособие на ребенка </t>
  </si>
  <si>
    <t>Закон Кемеровской области от 14 ноября 2005 года № 123- ОЗ "О мерах социальной поддержки многодетных семей в Кемеровской области"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</si>
  <si>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(средства областного бюджета)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</si>
  <si>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</si>
  <si>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 (средства областного бюджета)</t>
  </si>
  <si>
    <t>Выплаты на содержание подопечных детей и предоставление льгот приемной семье (средства областного бюджета)</t>
  </si>
  <si>
    <t>Вознаграждение, причитающееся приемному родителю (средства областного бюджета)</t>
  </si>
  <si>
    <t>Выплаты семьям опекунов на содержание подопечных детей (средства областного бюджета)</t>
  </si>
  <si>
    <t>Закон Кемеровской области от 28 декабря 2000 года № 110-ОЗ "Об образовании в Кемеровской области"</t>
  </si>
  <si>
    <t>Закон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</si>
  <si>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Закон Кемеровской области от 18 ноября 2004 года № 82-ОЗ "О погребении и похоронном деле в Кемеровской области"</t>
  </si>
  <si>
    <t>Закон Кемеровской области от 10 декабря 2007 года № 150-ОЗ "О мере социальной поддержки детей, страдающих онкологическими заболеваниями"</t>
  </si>
  <si>
    <t>Закон Кемеровской области от 08 апреля 2008 года № 14-ОЗ "О мерах социальной поддержки отдельных категорий многодетных матерей"</t>
  </si>
  <si>
    <t>Закон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</si>
  <si>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Закон Кемеровской области от 25 апреля 2011 года № 51-ОЗ "О дополнительной мере социальной поддержки семей, имеющих детей"</t>
  </si>
  <si>
    <t>Закон Кемеровской области от 25 апреля 2011 года № 48-ОЗ "О ежемесячной денежной выплате на хлеб отдельной категории граждан"</t>
  </si>
  <si>
    <t xml:space="preserve">Обеспечение мер социальной поддержки реабилитированных лиц и лиц, признанных пострадавшими от политических репрессий </t>
  </si>
  <si>
    <t>Обеспечение жильем отдельных категорий граждан, установленных Федеральным законом от 12 января 1995 года № 5-ФЗ «О ветеранах» и от 24 ноября 1995 года № 181-ФЗ "О социальной защите инвалидов в Российской Федерации"</t>
  </si>
  <si>
    <t>Субсидии автономным учреждениям на иные цели</t>
  </si>
  <si>
    <t>Ежемесячное денежное вознаграждение за классное руководство</t>
  </si>
  <si>
    <t>5200900</t>
  </si>
  <si>
    <t>Подпрограмма "Адресная социальная поддержка участников образовательного процесса"</t>
  </si>
  <si>
    <t>5227108</t>
  </si>
  <si>
    <t>5227104</t>
  </si>
  <si>
    <t>Подпрограмма "Совершенствование качества образования, материально-техническое оснащение образовательных учреждений"</t>
  </si>
  <si>
    <t>Подпрограмма "Организация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отдыха"</t>
  </si>
  <si>
    <t>Долгосрочная целевая программа "Развитие системы образования и повышение уровня потребности в образовании населения Кемеровской области"</t>
  </si>
  <si>
    <t>Долгосрочная целевая программа "Культура Кузбасса"</t>
  </si>
  <si>
    <t>Долгосрочная целевая программа "Молодежь Кузбасса"</t>
  </si>
  <si>
    <t>5227202</t>
  </si>
  <si>
    <t>7950013</t>
  </si>
  <si>
    <t>7950036</t>
  </si>
  <si>
    <t>5225100</t>
  </si>
  <si>
    <t>7950053</t>
  </si>
  <si>
    <t xml:space="preserve"> О социально-экономическом развитии Шевелевского сельского поселения и проведении мероприятий по подготовке к празднованию Дня работников сельского хозяйства и перерабатывающей промышленности в Крапивинском муниципальном районе в 2013 году</t>
  </si>
  <si>
    <t>Прочие межбюджетные трансферты общего характера</t>
  </si>
  <si>
    <t>540</t>
  </si>
  <si>
    <t>МЦП "О социально-экономическом развитии Шевелевского сельского поселения и проведении мероприятий по подготовке к празднованию Дня работников сельского хозяйства и перерабатывающей промышленности в Крапивинском муниципальном районе в 2013 году"</t>
  </si>
  <si>
    <t>Выравнивание бюджетной обеспеченности</t>
  </si>
  <si>
    <t>МЦП "Социальная адаптация лиц, освободившихся из мест лишения свободы"</t>
  </si>
  <si>
    <t>7950054</t>
  </si>
  <si>
    <t>МЦП "Создание безопасных и благоприятных условий для проживания граждан в специальном доме для одиноких и престарелых граждан(Дом ветеранов)"</t>
  </si>
  <si>
    <t>7950048</t>
  </si>
  <si>
    <t>МЦП "Улучшение жилищных условий граждан, молодых семей и молодых специалистов,проживающих в сельской местности Крапивинского района"</t>
  </si>
  <si>
    <t>МЦП "Обеспечение жильем социально незащищенных категорий граждан в Крапивинском муниципальном районе на 2013 - 2015 годы"</t>
  </si>
  <si>
    <t>МЦП "Обеспечение жильем молодых семей в   Крапивинском муниципальном районе на 2013 - 2015 годы"</t>
  </si>
  <si>
    <t>МЦП "Переселение граждан из ветхого и аварийного жилья в Крапивинском муниципальном районе на 2013 - 2015 годы"</t>
  </si>
  <si>
    <t>Приложение 4</t>
  </si>
  <si>
    <t>Исполнение бюджетных ассигнований бюджета муниципального района</t>
  </si>
  <si>
    <t xml:space="preserve">за 2013 год </t>
  </si>
  <si>
    <t>(тыс.руб.)</t>
  </si>
  <si>
    <t xml:space="preserve">к Решению Совета народных депутатов </t>
  </si>
  <si>
    <t>Крапивинского муниципального района</t>
  </si>
  <si>
    <t>«Об исполнении бюджета Крапивинского</t>
  </si>
  <si>
    <t>муниципального района за 2013 год"</t>
  </si>
  <si>
    <t>0200002</t>
  </si>
  <si>
    <t>0930005</t>
  </si>
  <si>
    <t xml:space="preserve">Подпрограмма "Пожарная безопасность" муниципальной программы "Обеспечение безопасности жизнедеятельности населения и предприятий в Крапивинском муниципальном районе" </t>
  </si>
  <si>
    <t>093</t>
  </si>
  <si>
    <t>5225702</t>
  </si>
  <si>
    <t>Пособия, компенсации и иные социальные выплаты гражданам, кроме публичных нормативных обязательств</t>
  </si>
  <si>
    <t>Субсидии юридическим лицам (кроме некоммерческих организаций),индивидуальным предпринимателям, физическим лицам</t>
  </si>
  <si>
    <t>2630000</t>
  </si>
  <si>
    <t>5220900</t>
  </si>
  <si>
    <t>3450100</t>
  </si>
  <si>
    <t>0980101</t>
  </si>
  <si>
    <t>0980201</t>
  </si>
  <si>
    <t>3405400</t>
  </si>
  <si>
    <t>5228501</t>
  </si>
  <si>
    <t>7950012</t>
  </si>
  <si>
    <t>5226801</t>
  </si>
  <si>
    <t>5226804</t>
  </si>
  <si>
    <t>Благоустройство</t>
  </si>
  <si>
    <t>4229907</t>
  </si>
  <si>
    <t>4249905</t>
  </si>
  <si>
    <t>5208200</t>
  </si>
  <si>
    <t>5226601</t>
  </si>
  <si>
    <t>5227107</t>
  </si>
  <si>
    <t>Иные выплаты персоналу, казенных учреждений, за исключением фонда оплаты труда</t>
  </si>
  <si>
    <t>4400900</t>
  </si>
  <si>
    <t>0960100</t>
  </si>
  <si>
    <t>4859700</t>
  </si>
  <si>
    <t>Иные выплаты персоналу государственных (муниципальных) органов, за исключением фонда оплаты труда</t>
  </si>
  <si>
    <t>1001199</t>
  </si>
  <si>
    <t>1008820</t>
  </si>
  <si>
    <t>5056401</t>
  </si>
  <si>
    <t>5058001</t>
  </si>
  <si>
    <t>5220504</t>
  </si>
  <si>
    <t>5226702</t>
  </si>
  <si>
    <t>Пособия, компенсации, меры социальной поддержки по публичным нормативным обязательствам</t>
  </si>
  <si>
    <t>5051900</t>
  </si>
  <si>
    <t>5141500</t>
  </si>
  <si>
    <t>Мкры социальной поддержки населения по публичным нормативным обязательствам</t>
  </si>
  <si>
    <t>5160130</t>
  </si>
  <si>
    <t>№_________от________________ 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</si>
</sst>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4"/>
      <color indexed="11"/>
      <name val="Times New Roman"/>
      <family val="1"/>
    </font>
    <font>
      <b/>
      <u val="single"/>
      <sz val="14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i/>
      <sz val="12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0" fontId="11" fillId="0" borderId="3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24" fillId="0" borderId="7" applyNumberFormat="0" applyFill="0" applyAlignment="0" applyProtection="0"/>
    <xf numFmtId="0" fontId="12" fillId="0" borderId="3">
      <alignment vertical="top"/>
      <protection/>
    </xf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49" fontId="14" fillId="0" borderId="0" applyFill="0" applyBorder="0" applyProtection="0">
      <alignment horizontal="center" vertical="center"/>
    </xf>
    <xf numFmtId="49" fontId="11" fillId="0" borderId="0" applyFont="0" applyFill="0" applyBorder="0" applyProtection="0">
      <alignment horizontal="right" vertical="top"/>
    </xf>
    <xf numFmtId="0" fontId="27" fillId="22" borderId="0" applyNumberFormat="0" applyBorder="0" applyAlignment="0" applyProtection="0"/>
    <xf numFmtId="0" fontId="11" fillId="0" borderId="0">
      <alignment vertical="top"/>
      <protection/>
    </xf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4" fillId="0" borderId="3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5" fillId="0" borderId="3" xfId="0" applyNumberFormat="1" applyFont="1" applyBorder="1" applyAlignment="1" quotePrefix="1">
      <alignment horizontal="center" vertical="top" wrapText="1"/>
    </xf>
    <xf numFmtId="49" fontId="5" fillId="0" borderId="3" xfId="0" applyNumberFormat="1" applyFont="1" applyBorder="1" applyAlignment="1" quotePrefix="1">
      <alignment horizontal="center" vertical="top" wrapText="1"/>
    </xf>
    <xf numFmtId="49" fontId="2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4" fillId="24" borderId="3" xfId="0" applyNumberFormat="1" applyFont="1" applyFill="1" applyBorder="1" applyAlignment="1">
      <alignment vertical="top" wrapText="1"/>
    </xf>
    <xf numFmtId="49" fontId="4" fillId="24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24" borderId="3" xfId="0" applyNumberFormat="1" applyFont="1" applyFill="1" applyBorder="1" applyAlignment="1">
      <alignment vertical="top" wrapText="1"/>
    </xf>
    <xf numFmtId="49" fontId="4" fillId="24" borderId="3" xfId="0" applyNumberFormat="1" applyFont="1" applyFill="1" applyBorder="1" applyAlignment="1">
      <alignment horizontal="center" vertical="center"/>
    </xf>
    <xf numFmtId="0" fontId="3" fillId="24" borderId="3" xfId="0" applyNumberFormat="1" applyFont="1" applyFill="1" applyBorder="1" applyAlignment="1">
      <alignment vertical="top" wrapText="1"/>
    </xf>
    <xf numFmtId="49" fontId="3" fillId="24" borderId="3" xfId="0" applyNumberFormat="1" applyFont="1" applyFill="1" applyBorder="1" applyAlignment="1">
      <alignment horizontal="center" vertical="center"/>
    </xf>
    <xf numFmtId="0" fontId="2" fillId="24" borderId="3" xfId="0" applyNumberFormat="1" applyFont="1" applyFill="1" applyBorder="1" applyAlignment="1">
      <alignment vertical="top" wrapText="1"/>
    </xf>
    <xf numFmtId="49" fontId="2" fillId="24" borderId="3" xfId="0" applyNumberFormat="1" applyFont="1" applyFill="1" applyBorder="1" applyAlignment="1">
      <alignment horizontal="center" vertical="center"/>
    </xf>
    <xf numFmtId="0" fontId="3" fillId="24" borderId="3" xfId="0" applyNumberFormat="1" applyFont="1" applyFill="1" applyBorder="1" applyAlignment="1">
      <alignment vertical="top" wrapText="1"/>
    </xf>
    <xf numFmtId="49" fontId="9" fillId="24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24" borderId="11" xfId="0" applyNumberFormat="1" applyFont="1" applyFill="1" applyBorder="1" applyAlignment="1">
      <alignment vertical="top" wrapText="1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vertical="top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 quotePrefix="1">
      <alignment horizontal="right" vertical="top" wrapText="1"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 horizontal="left" vertical="top" wrapText="1"/>
    </xf>
    <xf numFmtId="168" fontId="2" fillId="0" borderId="3" xfId="0" applyNumberFormat="1" applyFont="1" applyFill="1" applyBorder="1" applyAlignment="1" applyProtection="1">
      <alignment horizontal="center" vertical="center"/>
      <protection locked="0"/>
    </xf>
    <xf numFmtId="168" fontId="4" fillId="24" borderId="3" xfId="0" applyNumberFormat="1" applyFont="1" applyFill="1" applyBorder="1" applyAlignment="1" applyProtection="1">
      <alignment horizontal="center" vertical="center"/>
      <protection locked="0"/>
    </xf>
    <xf numFmtId="168" fontId="2" fillId="24" borderId="3" xfId="0" applyNumberFormat="1" applyFont="1" applyFill="1" applyBorder="1" applyAlignment="1" applyProtection="1">
      <alignment horizontal="center" vertical="center"/>
      <protection locked="0"/>
    </xf>
    <xf numFmtId="168" fontId="8" fillId="24" borderId="3" xfId="0" applyNumberFormat="1" applyFont="1" applyFill="1" applyBorder="1" applyAlignment="1" applyProtection="1">
      <alignment horizontal="center" vertical="center"/>
      <protection locked="0"/>
    </xf>
    <xf numFmtId="168" fontId="3" fillId="24" borderId="3" xfId="0" applyNumberFormat="1" applyFont="1" applyFill="1" applyBorder="1" applyAlignment="1" applyProtection="1">
      <alignment horizontal="center" vertical="center"/>
      <protection locked="0"/>
    </xf>
    <xf numFmtId="168" fontId="10" fillId="24" borderId="3" xfId="0" applyNumberFormat="1" applyFont="1" applyFill="1" applyBorder="1" applyAlignment="1" applyProtection="1">
      <alignment horizontal="center" vertical="center"/>
      <protection locked="0"/>
    </xf>
    <xf numFmtId="168" fontId="4" fillId="24" borderId="11" xfId="0" applyNumberFormat="1" applyFont="1" applyFill="1" applyBorder="1" applyAlignment="1" applyProtection="1">
      <alignment horizontal="center" vertical="center"/>
      <protection locked="0"/>
    </xf>
    <xf numFmtId="168" fontId="4" fillId="24" borderId="3" xfId="0" applyNumberFormat="1" applyFont="1" applyFill="1" applyBorder="1" applyAlignment="1" applyProtection="1">
      <alignment horizontal="center" vertical="center"/>
      <protection locked="0"/>
    </xf>
    <xf numFmtId="0" fontId="4" fillId="24" borderId="12" xfId="0" applyNumberFormat="1" applyFont="1" applyFill="1" applyBorder="1" applyAlignment="1">
      <alignment vertical="top" wrapText="1"/>
    </xf>
    <xf numFmtId="0" fontId="10" fillId="24" borderId="3" xfId="0" applyNumberFormat="1" applyFont="1" applyFill="1" applyBorder="1" applyAlignment="1">
      <alignment vertical="top" wrapText="1"/>
    </xf>
    <xf numFmtId="49" fontId="10" fillId="24" borderId="3" xfId="0" applyNumberFormat="1" applyFont="1" applyFill="1" applyBorder="1" applyAlignment="1">
      <alignment horizontal="center" vertical="center"/>
    </xf>
    <xf numFmtId="168" fontId="4" fillId="24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24" borderId="0" xfId="0" applyFont="1" applyFill="1" applyBorder="1" applyAlignment="1">
      <alignment vertical="top" wrapText="1"/>
    </xf>
    <xf numFmtId="0" fontId="33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4" fillId="24" borderId="0" xfId="0" applyNumberFormat="1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 wrapText="1"/>
    </xf>
    <xf numFmtId="49" fontId="5" fillId="24" borderId="0" xfId="0" applyNumberFormat="1" applyFont="1" applyFill="1" applyBorder="1" applyAlignment="1">
      <alignment horizontal="left" vertical="top" wrapText="1"/>
    </xf>
    <xf numFmtId="168" fontId="35" fillId="24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9"/>
  <sheetViews>
    <sheetView tabSelected="1" zoomScalePageLayoutView="0" workbookViewId="0" topLeftCell="G3">
      <selection activeCell="H6" sqref="H6:L6"/>
    </sheetView>
  </sheetViews>
  <sheetFormatPr defaultColWidth="9.00390625" defaultRowHeight="12.75"/>
  <cols>
    <col min="1" max="6" width="0" style="7" hidden="1" customWidth="1"/>
    <col min="7" max="7" width="70.125" style="17" customWidth="1"/>
    <col min="8" max="8" width="4.125" style="12" customWidth="1"/>
    <col min="9" max="9" width="4.625" style="12" customWidth="1"/>
    <col min="10" max="10" width="10.375" style="12" customWidth="1"/>
    <col min="11" max="11" width="5.125" style="12" customWidth="1"/>
    <col min="12" max="12" width="22.875" style="29" customWidth="1"/>
    <col min="13" max="13" width="0.12890625" style="8" customWidth="1"/>
    <col min="14" max="16384" width="9.125" style="8" customWidth="1"/>
  </cols>
  <sheetData>
    <row r="1" spans="1:12" s="2" customFormat="1" ht="187.5" hidden="1">
      <c r="A1" s="1" t="s">
        <v>207</v>
      </c>
      <c r="B1" s="1" t="s">
        <v>208</v>
      </c>
      <c r="C1" s="1" t="s">
        <v>209</v>
      </c>
      <c r="D1" s="1" t="s">
        <v>210</v>
      </c>
      <c r="E1" s="1" t="s">
        <v>211</v>
      </c>
      <c r="F1" s="1" t="s">
        <v>212</v>
      </c>
      <c r="G1" s="13" t="s">
        <v>213</v>
      </c>
      <c r="H1" s="11" t="s">
        <v>215</v>
      </c>
      <c r="I1" s="11" t="s">
        <v>217</v>
      </c>
      <c r="J1" s="11" t="s">
        <v>219</v>
      </c>
      <c r="K1" s="11" t="s">
        <v>221</v>
      </c>
      <c r="L1" s="26" t="s">
        <v>186</v>
      </c>
    </row>
    <row r="2" spans="7:12" ht="18.75" hidden="1">
      <c r="G2" s="16"/>
      <c r="H2" s="22"/>
      <c r="I2" s="22"/>
      <c r="J2" s="23"/>
      <c r="K2" s="23"/>
      <c r="L2" s="27"/>
    </row>
    <row r="3" spans="1:13" s="2" customFormat="1" ht="18.75" customHeight="1">
      <c r="A3" s="1"/>
      <c r="B3" s="1"/>
      <c r="C3" s="1"/>
      <c r="D3" s="1"/>
      <c r="E3" s="1"/>
      <c r="F3" s="1"/>
      <c r="G3" s="13"/>
      <c r="H3" s="72" t="s">
        <v>584</v>
      </c>
      <c r="I3" s="71"/>
      <c r="J3" s="71"/>
      <c r="K3" s="71"/>
      <c r="L3" s="71"/>
      <c r="M3" s="53"/>
    </row>
    <row r="4" spans="1:13" s="2" customFormat="1" ht="18.75" customHeight="1">
      <c r="A4" s="1"/>
      <c r="B4" s="1"/>
      <c r="C4" s="1"/>
      <c r="D4" s="1"/>
      <c r="E4" s="1"/>
      <c r="F4" s="1"/>
      <c r="G4" s="13"/>
      <c r="H4" s="72" t="s">
        <v>588</v>
      </c>
      <c r="I4" s="71"/>
      <c r="J4" s="71"/>
      <c r="K4" s="71"/>
      <c r="L4" s="71"/>
      <c r="M4" s="71"/>
    </row>
    <row r="5" spans="1:13" s="2" customFormat="1" ht="18.75" customHeight="1">
      <c r="A5" s="1"/>
      <c r="B5" s="1"/>
      <c r="C5" s="1"/>
      <c r="D5" s="1"/>
      <c r="E5" s="1"/>
      <c r="F5" s="1"/>
      <c r="G5" s="13"/>
      <c r="H5" s="72" t="s">
        <v>589</v>
      </c>
      <c r="I5" s="71"/>
      <c r="J5" s="71"/>
      <c r="K5" s="71"/>
      <c r="L5" s="71"/>
      <c r="M5" s="52"/>
    </row>
    <row r="6" spans="1:13" s="2" customFormat="1" ht="18.75" customHeight="1">
      <c r="A6" s="1"/>
      <c r="B6" s="1"/>
      <c r="C6" s="1"/>
      <c r="D6" s="1"/>
      <c r="E6" s="1"/>
      <c r="F6" s="1"/>
      <c r="G6" s="13"/>
      <c r="H6" s="72" t="s">
        <v>631</v>
      </c>
      <c r="I6" s="71"/>
      <c r="J6" s="71"/>
      <c r="K6" s="71"/>
      <c r="L6" s="71"/>
      <c r="M6" s="53"/>
    </row>
    <row r="7" spans="1:13" s="2" customFormat="1" ht="18.75" customHeight="1">
      <c r="A7" s="1"/>
      <c r="B7" s="1"/>
      <c r="C7" s="1"/>
      <c r="D7" s="1"/>
      <c r="E7" s="1"/>
      <c r="F7" s="1"/>
      <c r="G7" s="13"/>
      <c r="H7" s="75" t="s">
        <v>590</v>
      </c>
      <c r="I7" s="71"/>
      <c r="J7" s="71"/>
      <c r="K7" s="71"/>
      <c r="L7" s="71"/>
      <c r="M7" s="53"/>
    </row>
    <row r="8" spans="1:13" s="2" customFormat="1" ht="18.75" customHeight="1">
      <c r="A8" s="1"/>
      <c r="B8" s="1"/>
      <c r="C8" s="1"/>
      <c r="D8" s="1"/>
      <c r="E8" s="1"/>
      <c r="F8" s="1"/>
      <c r="G8" s="13"/>
      <c r="H8" s="70" t="s">
        <v>591</v>
      </c>
      <c r="I8" s="71"/>
      <c r="J8" s="71"/>
      <c r="K8" s="71"/>
      <c r="L8" s="71"/>
      <c r="M8" s="53"/>
    </row>
    <row r="9" spans="1:13" s="2" customFormat="1" ht="18.75">
      <c r="A9" s="1"/>
      <c r="B9" s="1"/>
      <c r="C9" s="1"/>
      <c r="D9" s="1"/>
      <c r="E9" s="1"/>
      <c r="F9" s="1"/>
      <c r="G9" s="13"/>
      <c r="H9" s="11"/>
      <c r="I9" s="11"/>
      <c r="J9" s="73"/>
      <c r="K9" s="74"/>
      <c r="L9" s="74"/>
      <c r="M9" s="30"/>
    </row>
    <row r="10" spans="1:13" s="2" customFormat="1" ht="18.75">
      <c r="A10" s="1"/>
      <c r="B10" s="1"/>
      <c r="C10" s="1"/>
      <c r="D10" s="1"/>
      <c r="E10" s="1"/>
      <c r="F10" s="1"/>
      <c r="G10" s="13"/>
      <c r="H10" s="11"/>
      <c r="I10" s="11"/>
      <c r="J10" s="66"/>
      <c r="K10" s="67"/>
      <c r="L10" s="67"/>
      <c r="M10" s="30"/>
    </row>
    <row r="11" spans="1:12" s="2" customFormat="1" ht="18.75">
      <c r="A11" s="1"/>
      <c r="B11" s="1"/>
      <c r="C11" s="1"/>
      <c r="D11" s="1"/>
      <c r="E11" s="1"/>
      <c r="F11" s="1"/>
      <c r="G11" s="68" t="s">
        <v>585</v>
      </c>
      <c r="H11" s="69"/>
      <c r="I11" s="69"/>
      <c r="J11" s="69"/>
      <c r="K11" s="69"/>
      <c r="L11" s="69"/>
    </row>
    <row r="12" spans="1:12" s="2" customFormat="1" ht="18.75">
      <c r="A12" s="1"/>
      <c r="B12" s="1"/>
      <c r="C12" s="1"/>
      <c r="D12" s="1"/>
      <c r="E12" s="1"/>
      <c r="F12" s="1"/>
      <c r="G12" s="68" t="s">
        <v>281</v>
      </c>
      <c r="H12" s="69"/>
      <c r="I12" s="69"/>
      <c r="J12" s="69"/>
      <c r="K12" s="69"/>
      <c r="L12" s="69"/>
    </row>
    <row r="13" spans="1:12" s="2" customFormat="1" ht="18.75">
      <c r="A13" s="1"/>
      <c r="B13" s="1"/>
      <c r="C13" s="1"/>
      <c r="D13" s="1"/>
      <c r="E13" s="1"/>
      <c r="F13" s="1"/>
      <c r="G13" s="68" t="s">
        <v>586</v>
      </c>
      <c r="H13" s="69"/>
      <c r="I13" s="69"/>
      <c r="J13" s="69"/>
      <c r="K13" s="69"/>
      <c r="L13" s="69"/>
    </row>
    <row r="14" spans="1:12" s="2" customFormat="1" ht="15" customHeight="1">
      <c r="A14" s="1"/>
      <c r="B14" s="1"/>
      <c r="C14" s="1"/>
      <c r="D14" s="1"/>
      <c r="E14" s="1"/>
      <c r="F14" s="1"/>
      <c r="G14" s="25"/>
      <c r="H14" s="24"/>
      <c r="I14" s="24"/>
      <c r="J14" s="24"/>
      <c r="K14" s="24"/>
      <c r="L14" s="28"/>
    </row>
    <row r="15" spans="1:12" s="2" customFormat="1" ht="18.75">
      <c r="A15" s="1"/>
      <c r="B15" s="1"/>
      <c r="C15" s="1"/>
      <c r="D15" s="1"/>
      <c r="E15" s="1"/>
      <c r="F15" s="1"/>
      <c r="G15" s="13"/>
      <c r="H15" s="11"/>
      <c r="I15" s="11"/>
      <c r="J15" s="11"/>
      <c r="K15" s="11"/>
      <c r="L15" s="51" t="s">
        <v>587</v>
      </c>
    </row>
    <row r="16" spans="1:12" s="10" customFormat="1" ht="47.25" customHeight="1">
      <c r="A16" s="9" t="s">
        <v>207</v>
      </c>
      <c r="B16" s="9" t="s">
        <v>208</v>
      </c>
      <c r="C16" s="9" t="s">
        <v>209</v>
      </c>
      <c r="D16" s="9" t="s">
        <v>210</v>
      </c>
      <c r="E16" s="9" t="s">
        <v>211</v>
      </c>
      <c r="F16" s="9" t="s">
        <v>212</v>
      </c>
      <c r="G16" s="18" t="s">
        <v>214</v>
      </c>
      <c r="H16" s="19" t="s">
        <v>216</v>
      </c>
      <c r="I16" s="19" t="s">
        <v>218</v>
      </c>
      <c r="J16" s="19" t="s">
        <v>220</v>
      </c>
      <c r="K16" s="19" t="s">
        <v>222</v>
      </c>
      <c r="L16" s="31" t="s">
        <v>325</v>
      </c>
    </row>
    <row r="17" spans="1:12" s="4" customFormat="1" ht="18.75">
      <c r="A17" s="3" t="s">
        <v>223</v>
      </c>
      <c r="B17" s="3" t="s">
        <v>224</v>
      </c>
      <c r="C17" s="3" t="s">
        <v>225</v>
      </c>
      <c r="D17" s="3" t="s">
        <v>226</v>
      </c>
      <c r="E17" s="3" t="s">
        <v>227</v>
      </c>
      <c r="F17" s="3" t="s">
        <v>226</v>
      </c>
      <c r="G17" s="14" t="s">
        <v>224</v>
      </c>
      <c r="H17" s="20" t="s">
        <v>228</v>
      </c>
      <c r="I17" s="20" t="s">
        <v>327</v>
      </c>
      <c r="J17" s="20" t="s">
        <v>229</v>
      </c>
      <c r="K17" s="20" t="s">
        <v>229</v>
      </c>
      <c r="L17" s="54">
        <f>L18+L22+L33+L41+L45+L50+L32</f>
        <v>58849.90000000001</v>
      </c>
    </row>
    <row r="18" spans="1:12" s="6" customFormat="1" ht="41.25" customHeight="1">
      <c r="A18" s="5" t="s">
        <v>230</v>
      </c>
      <c r="B18" s="5" t="s">
        <v>231</v>
      </c>
      <c r="C18" s="5" t="s">
        <v>225</v>
      </c>
      <c r="D18" s="5" t="s">
        <v>226</v>
      </c>
      <c r="E18" s="5" t="s">
        <v>227</v>
      </c>
      <c r="F18" s="5" t="s">
        <v>226</v>
      </c>
      <c r="G18" s="41" t="s">
        <v>231</v>
      </c>
      <c r="H18" s="42" t="s">
        <v>228</v>
      </c>
      <c r="I18" s="42" t="s">
        <v>232</v>
      </c>
      <c r="J18" s="42" t="s">
        <v>229</v>
      </c>
      <c r="K18" s="42" t="s">
        <v>229</v>
      </c>
      <c r="L18" s="56">
        <v>800.1</v>
      </c>
    </row>
    <row r="19" spans="1:12" ht="21.75" customHeight="1">
      <c r="A19" s="7" t="s">
        <v>230</v>
      </c>
      <c r="B19" s="7" t="s">
        <v>231</v>
      </c>
      <c r="C19" s="7" t="s">
        <v>233</v>
      </c>
      <c r="D19" s="7" t="s">
        <v>234</v>
      </c>
      <c r="E19" s="7" t="s">
        <v>227</v>
      </c>
      <c r="F19" s="7" t="s">
        <v>226</v>
      </c>
      <c r="G19" s="34" t="s">
        <v>234</v>
      </c>
      <c r="H19" s="35" t="s">
        <v>228</v>
      </c>
      <c r="I19" s="35" t="s">
        <v>232</v>
      </c>
      <c r="J19" s="35" t="s">
        <v>233</v>
      </c>
      <c r="K19" s="35" t="s">
        <v>229</v>
      </c>
      <c r="L19" s="55">
        <v>800.1</v>
      </c>
    </row>
    <row r="20" spans="1:12" ht="37.5">
      <c r="A20" s="7" t="s">
        <v>230</v>
      </c>
      <c r="B20" s="7" t="s">
        <v>231</v>
      </c>
      <c r="C20" s="7" t="s">
        <v>236</v>
      </c>
      <c r="D20" s="7" t="s">
        <v>237</v>
      </c>
      <c r="E20" s="7" t="s">
        <v>227</v>
      </c>
      <c r="F20" s="7" t="s">
        <v>226</v>
      </c>
      <c r="G20" s="34" t="s">
        <v>425</v>
      </c>
      <c r="H20" s="35" t="s">
        <v>228</v>
      </c>
      <c r="I20" s="35" t="s">
        <v>232</v>
      </c>
      <c r="J20" s="35" t="s">
        <v>357</v>
      </c>
      <c r="K20" s="35" t="s">
        <v>229</v>
      </c>
      <c r="L20" s="55">
        <v>800.1</v>
      </c>
    </row>
    <row r="21" spans="1:12" ht="18.75">
      <c r="A21" s="7" t="s">
        <v>230</v>
      </c>
      <c r="B21" s="7" t="s">
        <v>231</v>
      </c>
      <c r="C21" s="7" t="s">
        <v>236</v>
      </c>
      <c r="D21" s="7" t="s">
        <v>237</v>
      </c>
      <c r="E21" s="7" t="s">
        <v>238</v>
      </c>
      <c r="F21" s="7" t="s">
        <v>239</v>
      </c>
      <c r="G21" s="34" t="s">
        <v>384</v>
      </c>
      <c r="H21" s="35" t="s">
        <v>228</v>
      </c>
      <c r="I21" s="35" t="s">
        <v>232</v>
      </c>
      <c r="J21" s="35" t="s">
        <v>357</v>
      </c>
      <c r="K21" s="35" t="s">
        <v>386</v>
      </c>
      <c r="L21" s="55">
        <v>800.1</v>
      </c>
    </row>
    <row r="22" spans="1:12" s="6" customFormat="1" ht="59.25" customHeight="1">
      <c r="A22" s="5" t="s">
        <v>240</v>
      </c>
      <c r="B22" s="5" t="s">
        <v>241</v>
      </c>
      <c r="C22" s="5" t="s">
        <v>225</v>
      </c>
      <c r="D22" s="5" t="s">
        <v>226</v>
      </c>
      <c r="E22" s="5" t="s">
        <v>227</v>
      </c>
      <c r="F22" s="5" t="s">
        <v>226</v>
      </c>
      <c r="G22" s="41" t="s">
        <v>241</v>
      </c>
      <c r="H22" s="42" t="s">
        <v>228</v>
      </c>
      <c r="I22" s="42" t="s">
        <v>242</v>
      </c>
      <c r="J22" s="42" t="s">
        <v>229</v>
      </c>
      <c r="K22" s="42" t="s">
        <v>229</v>
      </c>
      <c r="L22" s="56">
        <f>L23</f>
        <v>1042.8</v>
      </c>
    </row>
    <row r="23" spans="1:12" ht="20.25" customHeight="1">
      <c r="A23" s="7" t="s">
        <v>240</v>
      </c>
      <c r="B23" s="7" t="s">
        <v>241</v>
      </c>
      <c r="C23" s="7" t="s">
        <v>233</v>
      </c>
      <c r="D23" s="7" t="s">
        <v>234</v>
      </c>
      <c r="E23" s="7" t="s">
        <v>227</v>
      </c>
      <c r="F23" s="7" t="s">
        <v>226</v>
      </c>
      <c r="G23" s="16" t="s">
        <v>234</v>
      </c>
      <c r="H23" s="22" t="s">
        <v>228</v>
      </c>
      <c r="I23" s="22" t="s">
        <v>242</v>
      </c>
      <c r="J23" s="22" t="s">
        <v>233</v>
      </c>
      <c r="K23" s="22" t="s">
        <v>229</v>
      </c>
      <c r="L23" s="55">
        <f>L24+L26</f>
        <v>1042.8</v>
      </c>
    </row>
    <row r="24" spans="1:12" ht="37.5">
      <c r="A24" s="7" t="s">
        <v>240</v>
      </c>
      <c r="B24" s="7" t="s">
        <v>241</v>
      </c>
      <c r="C24" s="7" t="s">
        <v>243</v>
      </c>
      <c r="D24" s="7" t="s">
        <v>244</v>
      </c>
      <c r="E24" s="7" t="s">
        <v>227</v>
      </c>
      <c r="F24" s="7" t="s">
        <v>226</v>
      </c>
      <c r="G24" s="16" t="s">
        <v>96</v>
      </c>
      <c r="H24" s="22" t="s">
        <v>228</v>
      </c>
      <c r="I24" s="22" t="s">
        <v>242</v>
      </c>
      <c r="J24" s="22" t="s">
        <v>290</v>
      </c>
      <c r="K24" s="22" t="s">
        <v>229</v>
      </c>
      <c r="L24" s="55">
        <f>L25</f>
        <v>620.3</v>
      </c>
    </row>
    <row r="25" spans="1:12" ht="18.75">
      <c r="A25" s="7" t="s">
        <v>240</v>
      </c>
      <c r="B25" s="7" t="s">
        <v>241</v>
      </c>
      <c r="C25" s="7" t="s">
        <v>243</v>
      </c>
      <c r="D25" s="7" t="s">
        <v>244</v>
      </c>
      <c r="E25" s="7" t="s">
        <v>238</v>
      </c>
      <c r="F25" s="7" t="s">
        <v>239</v>
      </c>
      <c r="G25" s="34" t="s">
        <v>384</v>
      </c>
      <c r="H25" s="22" t="s">
        <v>228</v>
      </c>
      <c r="I25" s="22" t="s">
        <v>242</v>
      </c>
      <c r="J25" s="22" t="s">
        <v>290</v>
      </c>
      <c r="K25" s="22" t="s">
        <v>386</v>
      </c>
      <c r="L25" s="55">
        <v>620.3</v>
      </c>
    </row>
    <row r="26" spans="1:12" ht="18.75">
      <c r="A26" s="7" t="s">
        <v>240</v>
      </c>
      <c r="B26" s="7" t="s">
        <v>241</v>
      </c>
      <c r="C26" s="7" t="s">
        <v>245</v>
      </c>
      <c r="D26" s="7" t="s">
        <v>246</v>
      </c>
      <c r="E26" s="7" t="s">
        <v>227</v>
      </c>
      <c r="F26" s="7" t="s">
        <v>226</v>
      </c>
      <c r="G26" s="16" t="s">
        <v>246</v>
      </c>
      <c r="H26" s="22" t="s">
        <v>228</v>
      </c>
      <c r="I26" s="22" t="s">
        <v>242</v>
      </c>
      <c r="J26" s="22" t="s">
        <v>245</v>
      </c>
      <c r="K26" s="22" t="s">
        <v>229</v>
      </c>
      <c r="L26" s="55">
        <f>L27+L28+L29</f>
        <v>422.5</v>
      </c>
    </row>
    <row r="27" spans="7:12" ht="18.75">
      <c r="G27" s="34" t="s">
        <v>384</v>
      </c>
      <c r="H27" s="22" t="s">
        <v>228</v>
      </c>
      <c r="I27" s="22" t="s">
        <v>242</v>
      </c>
      <c r="J27" s="22" t="s">
        <v>245</v>
      </c>
      <c r="K27" s="22" t="s">
        <v>386</v>
      </c>
      <c r="L27" s="55">
        <v>316.3</v>
      </c>
    </row>
    <row r="28" spans="7:12" ht="37.5">
      <c r="G28" s="34" t="s">
        <v>395</v>
      </c>
      <c r="H28" s="22" t="s">
        <v>228</v>
      </c>
      <c r="I28" s="22" t="s">
        <v>242</v>
      </c>
      <c r="J28" s="22" t="s">
        <v>245</v>
      </c>
      <c r="K28" s="22" t="s">
        <v>387</v>
      </c>
      <c r="L28" s="55">
        <v>45.3</v>
      </c>
    </row>
    <row r="29" spans="7:12" ht="37.5">
      <c r="G29" s="34" t="s">
        <v>397</v>
      </c>
      <c r="H29" s="22" t="s">
        <v>228</v>
      </c>
      <c r="I29" s="22" t="s">
        <v>242</v>
      </c>
      <c r="J29" s="22" t="s">
        <v>245</v>
      </c>
      <c r="K29" s="22" t="s">
        <v>396</v>
      </c>
      <c r="L29" s="55">
        <f>L30+L31</f>
        <v>60.900000000000006</v>
      </c>
    </row>
    <row r="30" spans="7:12" ht="37.5">
      <c r="G30" s="34" t="s">
        <v>398</v>
      </c>
      <c r="H30" s="22" t="s">
        <v>228</v>
      </c>
      <c r="I30" s="22" t="s">
        <v>242</v>
      </c>
      <c r="J30" s="22" t="s">
        <v>245</v>
      </c>
      <c r="K30" s="22" t="s">
        <v>388</v>
      </c>
      <c r="L30" s="55">
        <v>39.6</v>
      </c>
    </row>
    <row r="31" spans="1:12" ht="37.5">
      <c r="A31" s="7" t="s">
        <v>240</v>
      </c>
      <c r="B31" s="7" t="s">
        <v>241</v>
      </c>
      <c r="C31" s="7" t="s">
        <v>245</v>
      </c>
      <c r="D31" s="7" t="s">
        <v>246</v>
      </c>
      <c r="E31" s="7" t="s">
        <v>238</v>
      </c>
      <c r="F31" s="7" t="s">
        <v>239</v>
      </c>
      <c r="G31" s="34" t="s">
        <v>399</v>
      </c>
      <c r="H31" s="22" t="s">
        <v>228</v>
      </c>
      <c r="I31" s="22" t="s">
        <v>242</v>
      </c>
      <c r="J31" s="22" t="s">
        <v>245</v>
      </c>
      <c r="K31" s="22" t="s">
        <v>389</v>
      </c>
      <c r="L31" s="55">
        <v>21.3</v>
      </c>
    </row>
    <row r="32" spans="7:12" ht="18.75">
      <c r="G32" s="34" t="s">
        <v>480</v>
      </c>
      <c r="H32" s="22" t="s">
        <v>228</v>
      </c>
      <c r="I32" s="22" t="s">
        <v>242</v>
      </c>
      <c r="J32" s="22" t="s">
        <v>339</v>
      </c>
      <c r="K32" s="22" t="s">
        <v>479</v>
      </c>
      <c r="L32" s="55">
        <v>5</v>
      </c>
    </row>
    <row r="33" spans="1:12" s="6" customFormat="1" ht="60.75" customHeight="1">
      <c r="A33" s="5" t="s">
        <v>247</v>
      </c>
      <c r="B33" s="5" t="s">
        <v>248</v>
      </c>
      <c r="C33" s="5" t="s">
        <v>225</v>
      </c>
      <c r="D33" s="5" t="s">
        <v>226</v>
      </c>
      <c r="E33" s="5" t="s">
        <v>227</v>
      </c>
      <c r="F33" s="5" t="s">
        <v>226</v>
      </c>
      <c r="G33" s="14" t="s">
        <v>248</v>
      </c>
      <c r="H33" s="20" t="s">
        <v>228</v>
      </c>
      <c r="I33" s="20" t="s">
        <v>249</v>
      </c>
      <c r="J33" s="20" t="s">
        <v>229</v>
      </c>
      <c r="K33" s="20" t="s">
        <v>229</v>
      </c>
      <c r="L33" s="56">
        <f>L34</f>
        <v>17348.9</v>
      </c>
    </row>
    <row r="34" spans="1:12" ht="21.75" customHeight="1">
      <c r="A34" s="7" t="s">
        <v>247</v>
      </c>
      <c r="B34" s="7" t="s">
        <v>248</v>
      </c>
      <c r="C34" s="7" t="s">
        <v>233</v>
      </c>
      <c r="D34" s="7" t="s">
        <v>234</v>
      </c>
      <c r="E34" s="7" t="s">
        <v>227</v>
      </c>
      <c r="F34" s="7" t="s">
        <v>226</v>
      </c>
      <c r="G34" s="16" t="s">
        <v>234</v>
      </c>
      <c r="H34" s="22" t="s">
        <v>228</v>
      </c>
      <c r="I34" s="22" t="s">
        <v>249</v>
      </c>
      <c r="J34" s="22" t="s">
        <v>233</v>
      </c>
      <c r="K34" s="22" t="s">
        <v>229</v>
      </c>
      <c r="L34" s="55">
        <f>L35</f>
        <v>17348.9</v>
      </c>
    </row>
    <row r="35" spans="7:12" ht="19.5" customHeight="1">
      <c r="G35" s="16" t="s">
        <v>246</v>
      </c>
      <c r="H35" s="22" t="s">
        <v>228</v>
      </c>
      <c r="I35" s="22" t="s">
        <v>249</v>
      </c>
      <c r="J35" s="22" t="s">
        <v>245</v>
      </c>
      <c r="K35" s="22" t="s">
        <v>229</v>
      </c>
      <c r="L35" s="55">
        <f>L36+L37+L38+L39+L40</f>
        <v>17348.9</v>
      </c>
    </row>
    <row r="36" spans="7:12" ht="24" customHeight="1">
      <c r="G36" s="34" t="s">
        <v>384</v>
      </c>
      <c r="H36" s="22" t="s">
        <v>228</v>
      </c>
      <c r="I36" s="22" t="s">
        <v>249</v>
      </c>
      <c r="J36" s="22" t="s">
        <v>245</v>
      </c>
      <c r="K36" s="22" t="s">
        <v>386</v>
      </c>
      <c r="L36" s="55">
        <v>14263.4</v>
      </c>
    </row>
    <row r="37" spans="7:12" ht="41.25" customHeight="1">
      <c r="G37" s="34" t="s">
        <v>398</v>
      </c>
      <c r="H37" s="22" t="s">
        <v>228</v>
      </c>
      <c r="I37" s="22" t="s">
        <v>249</v>
      </c>
      <c r="J37" s="22" t="s">
        <v>245</v>
      </c>
      <c r="K37" s="22" t="s">
        <v>388</v>
      </c>
      <c r="L37" s="55">
        <v>1145.3</v>
      </c>
    </row>
    <row r="38" spans="7:12" ht="41.25" customHeight="1">
      <c r="G38" s="34" t="s">
        <v>399</v>
      </c>
      <c r="H38" s="22" t="s">
        <v>228</v>
      </c>
      <c r="I38" s="22" t="s">
        <v>249</v>
      </c>
      <c r="J38" s="22" t="s">
        <v>245</v>
      </c>
      <c r="K38" s="22" t="s">
        <v>389</v>
      </c>
      <c r="L38" s="55">
        <v>1902.3</v>
      </c>
    </row>
    <row r="39" spans="7:12" ht="22.5" customHeight="1">
      <c r="G39" s="34" t="s">
        <v>402</v>
      </c>
      <c r="H39" s="22" t="s">
        <v>228</v>
      </c>
      <c r="I39" s="22" t="s">
        <v>249</v>
      </c>
      <c r="J39" s="22" t="s">
        <v>245</v>
      </c>
      <c r="K39" s="22" t="s">
        <v>390</v>
      </c>
      <c r="L39" s="55">
        <v>24.5</v>
      </c>
    </row>
    <row r="40" spans="7:12" ht="24" customHeight="1">
      <c r="G40" s="34" t="s">
        <v>403</v>
      </c>
      <c r="H40" s="22" t="s">
        <v>228</v>
      </c>
      <c r="I40" s="22" t="s">
        <v>249</v>
      </c>
      <c r="J40" s="22" t="s">
        <v>245</v>
      </c>
      <c r="K40" s="22" t="s">
        <v>391</v>
      </c>
      <c r="L40" s="55">
        <v>13.4</v>
      </c>
    </row>
    <row r="41" spans="7:12" ht="61.5" customHeight="1">
      <c r="G41" s="77" t="s">
        <v>475</v>
      </c>
      <c r="H41" s="42" t="s">
        <v>228</v>
      </c>
      <c r="I41" s="42" t="s">
        <v>251</v>
      </c>
      <c r="J41" s="42"/>
      <c r="K41" s="42"/>
      <c r="L41" s="56">
        <f>L42</f>
        <v>14.5</v>
      </c>
    </row>
    <row r="42" spans="7:12" ht="19.5" customHeight="1">
      <c r="G42" s="34" t="s">
        <v>246</v>
      </c>
      <c r="H42" s="35" t="s">
        <v>228</v>
      </c>
      <c r="I42" s="35" t="s">
        <v>251</v>
      </c>
      <c r="J42" s="35" t="s">
        <v>245</v>
      </c>
      <c r="K42" s="35"/>
      <c r="L42" s="55">
        <f>L43+L44</f>
        <v>14.5</v>
      </c>
    </row>
    <row r="43" spans="7:12" ht="19.5" customHeight="1">
      <c r="G43" s="34" t="s">
        <v>384</v>
      </c>
      <c r="H43" s="35" t="s">
        <v>228</v>
      </c>
      <c r="I43" s="35" t="s">
        <v>251</v>
      </c>
      <c r="J43" s="35" t="s">
        <v>245</v>
      </c>
      <c r="K43" s="35" t="s">
        <v>386</v>
      </c>
      <c r="L43" s="55">
        <v>11</v>
      </c>
    </row>
    <row r="44" spans="7:12" ht="18.75" customHeight="1">
      <c r="G44" s="34" t="s">
        <v>399</v>
      </c>
      <c r="H44" s="35" t="s">
        <v>228</v>
      </c>
      <c r="I44" s="35" t="s">
        <v>251</v>
      </c>
      <c r="J44" s="35" t="s">
        <v>245</v>
      </c>
      <c r="K44" s="35" t="s">
        <v>389</v>
      </c>
      <c r="L44" s="55">
        <v>3.5</v>
      </c>
    </row>
    <row r="45" spans="7:12" ht="18.75" customHeight="1">
      <c r="G45" s="41" t="s">
        <v>399</v>
      </c>
      <c r="H45" s="42" t="s">
        <v>228</v>
      </c>
      <c r="I45" s="42" t="s">
        <v>252</v>
      </c>
      <c r="J45" s="42" t="s">
        <v>592</v>
      </c>
      <c r="K45" s="42" t="s">
        <v>389</v>
      </c>
      <c r="L45" s="56">
        <v>47.7</v>
      </c>
    </row>
    <row r="46" spans="7:12" ht="16.5" customHeight="1">
      <c r="G46" s="34" t="s">
        <v>256</v>
      </c>
      <c r="H46" s="35" t="s">
        <v>228</v>
      </c>
      <c r="I46" s="35" t="s">
        <v>253</v>
      </c>
      <c r="J46" s="35"/>
      <c r="K46" s="35"/>
      <c r="L46" s="55">
        <v>0</v>
      </c>
    </row>
    <row r="47" spans="7:12" ht="19.5" customHeight="1">
      <c r="G47" s="34" t="s">
        <v>256</v>
      </c>
      <c r="H47" s="35" t="s">
        <v>228</v>
      </c>
      <c r="I47" s="35" t="s">
        <v>253</v>
      </c>
      <c r="J47" s="35" t="s">
        <v>258</v>
      </c>
      <c r="K47" s="35"/>
      <c r="L47" s="55">
        <v>0</v>
      </c>
    </row>
    <row r="48" spans="7:12" ht="20.25" customHeight="1">
      <c r="G48" s="34" t="s">
        <v>505</v>
      </c>
      <c r="H48" s="35" t="s">
        <v>228</v>
      </c>
      <c r="I48" s="35" t="s">
        <v>253</v>
      </c>
      <c r="J48" s="35" t="s">
        <v>506</v>
      </c>
      <c r="K48" s="35"/>
      <c r="L48" s="55">
        <v>0</v>
      </c>
    </row>
    <row r="49" spans="7:12" ht="19.5" customHeight="1">
      <c r="G49" s="34" t="s">
        <v>507</v>
      </c>
      <c r="H49" s="35" t="s">
        <v>228</v>
      </c>
      <c r="I49" s="35" t="s">
        <v>253</v>
      </c>
      <c r="J49" s="35" t="s">
        <v>506</v>
      </c>
      <c r="K49" s="35" t="s">
        <v>508</v>
      </c>
      <c r="L49" s="55">
        <v>0</v>
      </c>
    </row>
    <row r="50" spans="1:12" s="6" customFormat="1" ht="18.75">
      <c r="A50" s="5" t="s">
        <v>259</v>
      </c>
      <c r="B50" s="5" t="s">
        <v>260</v>
      </c>
      <c r="C50" s="5" t="s">
        <v>225</v>
      </c>
      <c r="D50" s="5" t="s">
        <v>226</v>
      </c>
      <c r="E50" s="5" t="s">
        <v>227</v>
      </c>
      <c r="F50" s="5" t="s">
        <v>226</v>
      </c>
      <c r="G50" s="41" t="s">
        <v>260</v>
      </c>
      <c r="H50" s="42" t="s">
        <v>228</v>
      </c>
      <c r="I50" s="42" t="s">
        <v>326</v>
      </c>
      <c r="J50" s="42" t="s">
        <v>229</v>
      </c>
      <c r="K50" s="42" t="s">
        <v>229</v>
      </c>
      <c r="L50" s="56">
        <f>L52+L54+L58+L61+L67+L72+L76</f>
        <v>39590.9</v>
      </c>
    </row>
    <row r="51" spans="1:12" ht="18.75" customHeight="1">
      <c r="A51" s="7" t="s">
        <v>259</v>
      </c>
      <c r="B51" s="7" t="s">
        <v>260</v>
      </c>
      <c r="C51" s="7" t="s">
        <v>233</v>
      </c>
      <c r="D51" s="7" t="s">
        <v>234</v>
      </c>
      <c r="E51" s="7" t="s">
        <v>227</v>
      </c>
      <c r="F51" s="7" t="s">
        <v>226</v>
      </c>
      <c r="G51" s="34" t="s">
        <v>234</v>
      </c>
      <c r="H51" s="35" t="s">
        <v>228</v>
      </c>
      <c r="I51" s="35" t="s">
        <v>326</v>
      </c>
      <c r="J51" s="35" t="s">
        <v>233</v>
      </c>
      <c r="K51" s="35" t="s">
        <v>229</v>
      </c>
      <c r="L51" s="55">
        <f>L52+L54+L58</f>
        <v>394.6</v>
      </c>
    </row>
    <row r="52" spans="7:12" ht="54.75" customHeight="1">
      <c r="G52" s="34" t="s">
        <v>288</v>
      </c>
      <c r="H52" s="35" t="s">
        <v>228</v>
      </c>
      <c r="I52" s="35" t="s">
        <v>326</v>
      </c>
      <c r="J52" s="35" t="s">
        <v>125</v>
      </c>
      <c r="K52" s="35"/>
      <c r="L52" s="55">
        <v>15</v>
      </c>
    </row>
    <row r="53" spans="7:12" ht="36" customHeight="1">
      <c r="G53" s="34" t="s">
        <v>397</v>
      </c>
      <c r="H53" s="35" t="s">
        <v>228</v>
      </c>
      <c r="I53" s="35" t="s">
        <v>326</v>
      </c>
      <c r="J53" s="35" t="s">
        <v>125</v>
      </c>
      <c r="K53" s="35" t="s">
        <v>389</v>
      </c>
      <c r="L53" s="55">
        <v>15</v>
      </c>
    </row>
    <row r="54" spans="7:12" ht="38.25" customHeight="1">
      <c r="G54" s="34" t="s">
        <v>127</v>
      </c>
      <c r="H54" s="35" t="s">
        <v>228</v>
      </c>
      <c r="I54" s="35" t="s">
        <v>326</v>
      </c>
      <c r="J54" s="35" t="s">
        <v>126</v>
      </c>
      <c r="K54" s="35"/>
      <c r="L54" s="55">
        <f>SUM(L55+L57+L56)</f>
        <v>264.6</v>
      </c>
    </row>
    <row r="55" spans="7:12" ht="19.5" customHeight="1">
      <c r="G55" s="34" t="s">
        <v>384</v>
      </c>
      <c r="H55" s="35" t="s">
        <v>228</v>
      </c>
      <c r="I55" s="35" t="s">
        <v>326</v>
      </c>
      <c r="J55" s="35" t="s">
        <v>126</v>
      </c>
      <c r="K55" s="35" t="s">
        <v>386</v>
      </c>
      <c r="L55" s="55">
        <v>213.6</v>
      </c>
    </row>
    <row r="56" spans="7:12" ht="19.5" customHeight="1">
      <c r="G56" s="34" t="s">
        <v>398</v>
      </c>
      <c r="H56" s="35" t="s">
        <v>228</v>
      </c>
      <c r="I56" s="35" t="s">
        <v>326</v>
      </c>
      <c r="J56" s="35" t="s">
        <v>126</v>
      </c>
      <c r="K56" s="35" t="s">
        <v>388</v>
      </c>
      <c r="L56" s="55">
        <v>20.7</v>
      </c>
    </row>
    <row r="57" spans="7:12" ht="37.5" customHeight="1">
      <c r="G57" s="34" t="s">
        <v>399</v>
      </c>
      <c r="H57" s="35" t="s">
        <v>228</v>
      </c>
      <c r="I57" s="35" t="s">
        <v>326</v>
      </c>
      <c r="J57" s="35" t="s">
        <v>126</v>
      </c>
      <c r="K57" s="35" t="s">
        <v>389</v>
      </c>
      <c r="L57" s="55">
        <v>30.3</v>
      </c>
    </row>
    <row r="58" spans="7:12" ht="18" customHeight="1">
      <c r="G58" s="34" t="s">
        <v>338</v>
      </c>
      <c r="H58" s="35" t="s">
        <v>228</v>
      </c>
      <c r="I58" s="35" t="s">
        <v>326</v>
      </c>
      <c r="J58" s="35" t="s">
        <v>95</v>
      </c>
      <c r="K58" s="35" t="s">
        <v>229</v>
      </c>
      <c r="L58" s="55">
        <f>SUM(L59+L60)</f>
        <v>115</v>
      </c>
    </row>
    <row r="59" spans="7:12" ht="18" customHeight="1">
      <c r="G59" s="34" t="s">
        <v>398</v>
      </c>
      <c r="H59" s="35" t="s">
        <v>228</v>
      </c>
      <c r="I59" s="35" t="s">
        <v>326</v>
      </c>
      <c r="J59" s="35" t="s">
        <v>95</v>
      </c>
      <c r="K59" s="35" t="s">
        <v>388</v>
      </c>
      <c r="L59" s="55">
        <v>80.2</v>
      </c>
    </row>
    <row r="60" spans="7:12" ht="23.25" customHeight="1">
      <c r="G60" s="34" t="s">
        <v>399</v>
      </c>
      <c r="H60" s="35" t="s">
        <v>228</v>
      </c>
      <c r="I60" s="35" t="s">
        <v>326</v>
      </c>
      <c r="J60" s="35" t="s">
        <v>95</v>
      </c>
      <c r="K60" s="35" t="s">
        <v>389</v>
      </c>
      <c r="L60" s="55">
        <v>34.8</v>
      </c>
    </row>
    <row r="61" spans="1:12" ht="18.75">
      <c r="A61" s="7" t="s">
        <v>259</v>
      </c>
      <c r="B61" s="7" t="s">
        <v>260</v>
      </c>
      <c r="C61" s="7" t="s">
        <v>245</v>
      </c>
      <c r="D61" s="7" t="s">
        <v>246</v>
      </c>
      <c r="E61" s="7" t="s">
        <v>227</v>
      </c>
      <c r="F61" s="7" t="s">
        <v>226</v>
      </c>
      <c r="G61" s="34" t="s">
        <v>246</v>
      </c>
      <c r="H61" s="35" t="s">
        <v>228</v>
      </c>
      <c r="I61" s="35" t="s">
        <v>326</v>
      </c>
      <c r="J61" s="35" t="s">
        <v>245</v>
      </c>
      <c r="K61" s="35" t="s">
        <v>229</v>
      </c>
      <c r="L61" s="55">
        <f>L62+L63+L64+L65+L66</f>
        <v>2731.0999999999995</v>
      </c>
    </row>
    <row r="62" spans="7:12" ht="18.75">
      <c r="G62" s="34" t="s">
        <v>384</v>
      </c>
      <c r="H62" s="35" t="s">
        <v>228</v>
      </c>
      <c r="I62" s="35" t="s">
        <v>326</v>
      </c>
      <c r="J62" s="35" t="s">
        <v>245</v>
      </c>
      <c r="K62" s="35" t="s">
        <v>386</v>
      </c>
      <c r="L62" s="55">
        <v>2028.6</v>
      </c>
    </row>
    <row r="63" spans="7:12" ht="37.5">
      <c r="G63" s="34" t="s">
        <v>398</v>
      </c>
      <c r="H63" s="35" t="s">
        <v>228</v>
      </c>
      <c r="I63" s="35" t="s">
        <v>326</v>
      </c>
      <c r="J63" s="35" t="s">
        <v>245</v>
      </c>
      <c r="K63" s="35" t="s">
        <v>388</v>
      </c>
      <c r="L63" s="55">
        <v>118.7</v>
      </c>
    </row>
    <row r="64" spans="7:12" ht="37.5">
      <c r="G64" s="34" t="s">
        <v>399</v>
      </c>
      <c r="H64" s="35" t="s">
        <v>228</v>
      </c>
      <c r="I64" s="35" t="s">
        <v>326</v>
      </c>
      <c r="J64" s="35" t="s">
        <v>245</v>
      </c>
      <c r="K64" s="35" t="s">
        <v>389</v>
      </c>
      <c r="L64" s="55">
        <v>579.6</v>
      </c>
    </row>
    <row r="65" spans="7:12" ht="21" customHeight="1">
      <c r="G65" s="34" t="s">
        <v>402</v>
      </c>
      <c r="H65" s="35" t="s">
        <v>228</v>
      </c>
      <c r="I65" s="35" t="s">
        <v>326</v>
      </c>
      <c r="J65" s="35" t="s">
        <v>245</v>
      </c>
      <c r="K65" s="35" t="s">
        <v>390</v>
      </c>
      <c r="L65" s="55">
        <v>4.2</v>
      </c>
    </row>
    <row r="66" spans="1:12" ht="18.75">
      <c r="A66" s="7" t="s">
        <v>259</v>
      </c>
      <c r="B66" s="7" t="s">
        <v>260</v>
      </c>
      <c r="C66" s="7" t="s">
        <v>245</v>
      </c>
      <c r="D66" s="7" t="s">
        <v>246</v>
      </c>
      <c r="E66" s="7" t="s">
        <v>238</v>
      </c>
      <c r="F66" s="7" t="s">
        <v>239</v>
      </c>
      <c r="G66" s="34" t="s">
        <v>403</v>
      </c>
      <c r="H66" s="35" t="s">
        <v>228</v>
      </c>
      <c r="I66" s="35" t="s">
        <v>326</v>
      </c>
      <c r="J66" s="35" t="s">
        <v>245</v>
      </c>
      <c r="K66" s="35" t="s">
        <v>391</v>
      </c>
      <c r="L66" s="55">
        <v>0</v>
      </c>
    </row>
    <row r="67" spans="7:12" ht="18.75">
      <c r="G67" s="34" t="s">
        <v>463</v>
      </c>
      <c r="H67" s="35" t="s">
        <v>228</v>
      </c>
      <c r="I67" s="35" t="s">
        <v>326</v>
      </c>
      <c r="J67" s="35" t="s">
        <v>464</v>
      </c>
      <c r="K67" s="35"/>
      <c r="L67" s="55">
        <f>L68+L69+L70+L71</f>
        <v>3183.7</v>
      </c>
    </row>
    <row r="68" spans="7:12" ht="37.5">
      <c r="G68" s="34" t="s">
        <v>395</v>
      </c>
      <c r="H68" s="35" t="s">
        <v>228</v>
      </c>
      <c r="I68" s="35" t="s">
        <v>326</v>
      </c>
      <c r="J68" s="35" t="s">
        <v>464</v>
      </c>
      <c r="K68" s="35" t="s">
        <v>387</v>
      </c>
      <c r="L68" s="55">
        <v>14.6</v>
      </c>
    </row>
    <row r="69" spans="7:12" ht="37.5">
      <c r="G69" s="34" t="s">
        <v>398</v>
      </c>
      <c r="H69" s="35" t="s">
        <v>228</v>
      </c>
      <c r="I69" s="35" t="s">
        <v>326</v>
      </c>
      <c r="J69" s="35" t="s">
        <v>464</v>
      </c>
      <c r="K69" s="35" t="s">
        <v>388</v>
      </c>
      <c r="L69" s="55">
        <v>5.3</v>
      </c>
    </row>
    <row r="70" spans="7:12" ht="37.5">
      <c r="G70" s="34" t="s">
        <v>399</v>
      </c>
      <c r="H70" s="35" t="s">
        <v>228</v>
      </c>
      <c r="I70" s="35" t="s">
        <v>326</v>
      </c>
      <c r="J70" s="35" t="s">
        <v>464</v>
      </c>
      <c r="K70" s="35" t="s">
        <v>389</v>
      </c>
      <c r="L70" s="55">
        <v>2731.7</v>
      </c>
    </row>
    <row r="71" spans="7:12" ht="18.75">
      <c r="G71" s="34" t="s">
        <v>403</v>
      </c>
      <c r="H71" s="35" t="s">
        <v>228</v>
      </c>
      <c r="I71" s="35" t="s">
        <v>326</v>
      </c>
      <c r="J71" s="35" t="s">
        <v>464</v>
      </c>
      <c r="K71" s="35" t="s">
        <v>391</v>
      </c>
      <c r="L71" s="55">
        <v>432.1</v>
      </c>
    </row>
    <row r="72" spans="7:12" ht="75">
      <c r="G72" s="34" t="s">
        <v>594</v>
      </c>
      <c r="H72" s="35" t="s">
        <v>228</v>
      </c>
      <c r="I72" s="35" t="s">
        <v>326</v>
      </c>
      <c r="J72" s="35" t="s">
        <v>595</v>
      </c>
      <c r="K72" s="35"/>
      <c r="L72" s="55">
        <f>L73+L74+L75</f>
        <v>23555.1</v>
      </c>
    </row>
    <row r="73" spans="7:12" ht="75">
      <c r="G73" s="37" t="s">
        <v>383</v>
      </c>
      <c r="H73" s="35" t="s">
        <v>228</v>
      </c>
      <c r="I73" s="35" t="s">
        <v>326</v>
      </c>
      <c r="J73" s="35" t="s">
        <v>593</v>
      </c>
      <c r="K73" s="35" t="s">
        <v>382</v>
      </c>
      <c r="L73" s="55">
        <v>20574.5</v>
      </c>
    </row>
    <row r="74" spans="7:12" ht="18.75">
      <c r="G74" s="37" t="s">
        <v>421</v>
      </c>
      <c r="H74" s="35" t="s">
        <v>228</v>
      </c>
      <c r="I74" s="35" t="s">
        <v>326</v>
      </c>
      <c r="J74" s="35" t="s">
        <v>593</v>
      </c>
      <c r="K74" s="35" t="s">
        <v>420</v>
      </c>
      <c r="L74" s="55">
        <v>480.6</v>
      </c>
    </row>
    <row r="75" spans="7:12" ht="18.75">
      <c r="G75" s="37" t="s">
        <v>555</v>
      </c>
      <c r="H75" s="35" t="s">
        <v>228</v>
      </c>
      <c r="I75" s="35" t="s">
        <v>326</v>
      </c>
      <c r="J75" s="35" t="s">
        <v>596</v>
      </c>
      <c r="K75" s="35" t="s">
        <v>510</v>
      </c>
      <c r="L75" s="55">
        <v>2500</v>
      </c>
    </row>
    <row r="76" spans="7:12" ht="18.75">
      <c r="G76" s="34" t="s">
        <v>114</v>
      </c>
      <c r="H76" s="35" t="s">
        <v>228</v>
      </c>
      <c r="I76" s="35" t="s">
        <v>326</v>
      </c>
      <c r="J76" s="35" t="s">
        <v>115</v>
      </c>
      <c r="K76" s="35"/>
      <c r="L76" s="55">
        <f>L77+L78+L79+L84+L86+L89</f>
        <v>9726.4</v>
      </c>
    </row>
    <row r="77" spans="7:12" ht="37.5">
      <c r="G77" s="34" t="s">
        <v>399</v>
      </c>
      <c r="H77" s="35" t="s">
        <v>228</v>
      </c>
      <c r="I77" s="35" t="s">
        <v>326</v>
      </c>
      <c r="J77" s="35" t="s">
        <v>117</v>
      </c>
      <c r="K77" s="35" t="s">
        <v>389</v>
      </c>
      <c r="L77" s="55">
        <v>27.5</v>
      </c>
    </row>
    <row r="78" spans="7:12" ht="18.75">
      <c r="G78" s="34" t="s">
        <v>192</v>
      </c>
      <c r="H78" s="35" t="s">
        <v>228</v>
      </c>
      <c r="I78" s="35" t="s">
        <v>326</v>
      </c>
      <c r="J78" s="35" t="s">
        <v>117</v>
      </c>
      <c r="K78" s="35" t="s">
        <v>573</v>
      </c>
      <c r="L78" s="55">
        <v>36</v>
      </c>
    </row>
    <row r="79" spans="7:12" ht="18.75">
      <c r="G79" s="34" t="s">
        <v>477</v>
      </c>
      <c r="H79" s="35" t="s">
        <v>228</v>
      </c>
      <c r="I79" s="35" t="s">
        <v>326</v>
      </c>
      <c r="J79" s="35" t="s">
        <v>339</v>
      </c>
      <c r="K79" s="35"/>
      <c r="L79" s="55">
        <f>L80+L81+L82+L83</f>
        <v>2126</v>
      </c>
    </row>
    <row r="80" spans="7:12" ht="37.5">
      <c r="G80" s="34" t="s">
        <v>597</v>
      </c>
      <c r="H80" s="35" t="s">
        <v>228</v>
      </c>
      <c r="I80" s="35" t="s">
        <v>326</v>
      </c>
      <c r="J80" s="35" t="s">
        <v>339</v>
      </c>
      <c r="K80" s="35" t="s">
        <v>414</v>
      </c>
      <c r="L80" s="55">
        <v>156.2</v>
      </c>
    </row>
    <row r="81" spans="7:12" ht="21" customHeight="1">
      <c r="G81" s="34" t="s">
        <v>480</v>
      </c>
      <c r="H81" s="35" t="s">
        <v>228</v>
      </c>
      <c r="I81" s="35" t="s">
        <v>326</v>
      </c>
      <c r="J81" s="35" t="s">
        <v>339</v>
      </c>
      <c r="K81" s="35" t="s">
        <v>479</v>
      </c>
      <c r="L81" s="55">
        <v>1843.2</v>
      </c>
    </row>
    <row r="82" spans="7:12" ht="21" customHeight="1">
      <c r="G82" s="34" t="s">
        <v>192</v>
      </c>
      <c r="H82" s="35" t="s">
        <v>228</v>
      </c>
      <c r="I82" s="35" t="s">
        <v>326</v>
      </c>
      <c r="J82" s="35" t="s">
        <v>339</v>
      </c>
      <c r="K82" s="35" t="s">
        <v>573</v>
      </c>
      <c r="L82" s="55">
        <v>89</v>
      </c>
    </row>
    <row r="83" spans="7:12" ht="21" customHeight="1">
      <c r="G83" s="34" t="s">
        <v>421</v>
      </c>
      <c r="H83" s="35" t="s">
        <v>228</v>
      </c>
      <c r="I83" s="35" t="s">
        <v>326</v>
      </c>
      <c r="J83" s="35" t="s">
        <v>339</v>
      </c>
      <c r="K83" s="35" t="s">
        <v>420</v>
      </c>
      <c r="L83" s="55">
        <v>37.6</v>
      </c>
    </row>
    <row r="84" spans="7:12" ht="21" customHeight="1">
      <c r="G84" s="34" t="s">
        <v>447</v>
      </c>
      <c r="H84" s="35" t="s">
        <v>228</v>
      </c>
      <c r="I84" s="35" t="s">
        <v>326</v>
      </c>
      <c r="J84" s="35" t="s">
        <v>448</v>
      </c>
      <c r="K84" s="35"/>
      <c r="L84" s="55">
        <v>156.6</v>
      </c>
    </row>
    <row r="85" spans="7:12" ht="21" customHeight="1">
      <c r="G85" s="34" t="s">
        <v>399</v>
      </c>
      <c r="H85" s="35" t="s">
        <v>228</v>
      </c>
      <c r="I85" s="35" t="s">
        <v>326</v>
      </c>
      <c r="J85" s="35" t="s">
        <v>448</v>
      </c>
      <c r="K85" s="35" t="s">
        <v>389</v>
      </c>
      <c r="L85" s="55">
        <v>156.6</v>
      </c>
    </row>
    <row r="86" spans="7:12" ht="94.5" customHeight="1">
      <c r="G86" s="34" t="s">
        <v>498</v>
      </c>
      <c r="H86" s="35" t="s">
        <v>228</v>
      </c>
      <c r="I86" s="35" t="s">
        <v>326</v>
      </c>
      <c r="J86" s="35" t="s">
        <v>452</v>
      </c>
      <c r="K86" s="35"/>
      <c r="L86" s="55">
        <f>L87+L88</f>
        <v>6976.9</v>
      </c>
    </row>
    <row r="87" spans="7:12" ht="75" customHeight="1">
      <c r="G87" s="34" t="s">
        <v>456</v>
      </c>
      <c r="H87" s="35" t="s">
        <v>228</v>
      </c>
      <c r="I87" s="35" t="s">
        <v>326</v>
      </c>
      <c r="J87" s="35" t="s">
        <v>452</v>
      </c>
      <c r="K87" s="35" t="s">
        <v>455</v>
      </c>
      <c r="L87" s="55">
        <v>5852</v>
      </c>
    </row>
    <row r="88" spans="7:12" ht="60.75" customHeight="1">
      <c r="G88" s="34" t="s">
        <v>598</v>
      </c>
      <c r="H88" s="35" t="s">
        <v>228</v>
      </c>
      <c r="I88" s="35" t="s">
        <v>326</v>
      </c>
      <c r="J88" s="35" t="s">
        <v>452</v>
      </c>
      <c r="K88" s="35" t="s">
        <v>436</v>
      </c>
      <c r="L88" s="55">
        <v>1124.9</v>
      </c>
    </row>
    <row r="89" spans="7:12" ht="30" customHeight="1">
      <c r="G89" s="34" t="s">
        <v>421</v>
      </c>
      <c r="H89" s="35" t="s">
        <v>228</v>
      </c>
      <c r="I89" s="35" t="s">
        <v>326</v>
      </c>
      <c r="J89" s="35" t="s">
        <v>483</v>
      </c>
      <c r="K89" s="35" t="s">
        <v>420</v>
      </c>
      <c r="L89" s="55">
        <v>403.4</v>
      </c>
    </row>
    <row r="90" spans="7:12" ht="21" customHeight="1">
      <c r="G90" s="41" t="s">
        <v>350</v>
      </c>
      <c r="H90" s="42" t="s">
        <v>232</v>
      </c>
      <c r="I90" s="42" t="s">
        <v>229</v>
      </c>
      <c r="J90" s="35" t="s">
        <v>229</v>
      </c>
      <c r="K90" s="35" t="s">
        <v>229</v>
      </c>
      <c r="L90" s="56">
        <v>878</v>
      </c>
    </row>
    <row r="91" spans="7:12" ht="24" customHeight="1">
      <c r="G91" s="34" t="s">
        <v>351</v>
      </c>
      <c r="H91" s="35" t="s">
        <v>232</v>
      </c>
      <c r="I91" s="35" t="s">
        <v>242</v>
      </c>
      <c r="J91" s="40" t="s">
        <v>229</v>
      </c>
      <c r="K91" s="40" t="s">
        <v>229</v>
      </c>
      <c r="L91" s="55">
        <v>878</v>
      </c>
    </row>
    <row r="92" spans="7:12" ht="20.25" customHeight="1">
      <c r="G92" s="34" t="s">
        <v>234</v>
      </c>
      <c r="H92" s="35" t="s">
        <v>232</v>
      </c>
      <c r="I92" s="35" t="s">
        <v>242</v>
      </c>
      <c r="J92" s="35" t="s">
        <v>233</v>
      </c>
      <c r="K92" s="35" t="s">
        <v>229</v>
      </c>
      <c r="L92" s="55">
        <v>878</v>
      </c>
    </row>
    <row r="93" spans="7:12" ht="37.5" customHeight="1">
      <c r="G93" s="34" t="s">
        <v>131</v>
      </c>
      <c r="H93" s="35" t="s">
        <v>232</v>
      </c>
      <c r="I93" s="35" t="s">
        <v>242</v>
      </c>
      <c r="J93" s="35" t="s">
        <v>130</v>
      </c>
      <c r="K93" s="35" t="s">
        <v>229</v>
      </c>
      <c r="L93" s="55">
        <v>878</v>
      </c>
    </row>
    <row r="94" spans="7:12" ht="18.75" customHeight="1">
      <c r="G94" s="34" t="s">
        <v>379</v>
      </c>
      <c r="H94" s="35" t="s">
        <v>232</v>
      </c>
      <c r="I94" s="35" t="s">
        <v>242</v>
      </c>
      <c r="J94" s="35" t="s">
        <v>130</v>
      </c>
      <c r="K94" s="35" t="s">
        <v>435</v>
      </c>
      <c r="L94" s="55">
        <v>878</v>
      </c>
    </row>
    <row r="95" spans="1:12" ht="37.5">
      <c r="A95" s="7" t="s">
        <v>259</v>
      </c>
      <c r="B95" s="7" t="s">
        <v>260</v>
      </c>
      <c r="C95" s="7" t="s">
        <v>263</v>
      </c>
      <c r="D95" s="7" t="s">
        <v>264</v>
      </c>
      <c r="E95" s="7" t="s">
        <v>227</v>
      </c>
      <c r="F95" s="7" t="s">
        <v>226</v>
      </c>
      <c r="G95" s="41" t="s">
        <v>271</v>
      </c>
      <c r="H95" s="42" t="s">
        <v>242</v>
      </c>
      <c r="I95" s="42" t="s">
        <v>327</v>
      </c>
      <c r="J95" s="42" t="s">
        <v>229</v>
      </c>
      <c r="K95" s="42" t="s">
        <v>229</v>
      </c>
      <c r="L95" s="56">
        <f>L96+L100+L105+L108</f>
        <v>3810.1999999999994</v>
      </c>
    </row>
    <row r="96" spans="7:12" ht="38.25" customHeight="1">
      <c r="G96" s="34" t="s">
        <v>346</v>
      </c>
      <c r="H96" s="35" t="s">
        <v>242</v>
      </c>
      <c r="I96" s="35" t="s">
        <v>274</v>
      </c>
      <c r="J96" s="35"/>
      <c r="K96" s="35"/>
      <c r="L96" s="55">
        <f>L97+L98+L99</f>
        <v>399</v>
      </c>
    </row>
    <row r="97" spans="7:12" ht="38.25" customHeight="1">
      <c r="G97" s="62" t="s">
        <v>399</v>
      </c>
      <c r="H97" s="35" t="s">
        <v>242</v>
      </c>
      <c r="I97" s="35" t="s">
        <v>274</v>
      </c>
      <c r="J97" s="35" t="s">
        <v>506</v>
      </c>
      <c r="K97" s="35" t="s">
        <v>389</v>
      </c>
      <c r="L97" s="55">
        <v>90.2</v>
      </c>
    </row>
    <row r="98" spans="7:12" ht="38.25" customHeight="1">
      <c r="G98" s="62" t="s">
        <v>192</v>
      </c>
      <c r="H98" s="35" t="s">
        <v>242</v>
      </c>
      <c r="I98" s="35" t="s">
        <v>274</v>
      </c>
      <c r="J98" s="35" t="s">
        <v>506</v>
      </c>
      <c r="K98" s="35" t="s">
        <v>573</v>
      </c>
      <c r="L98" s="55">
        <v>195</v>
      </c>
    </row>
    <row r="99" spans="7:12" ht="38.25" customHeight="1">
      <c r="G99" s="62" t="s">
        <v>421</v>
      </c>
      <c r="H99" s="35" t="s">
        <v>242</v>
      </c>
      <c r="I99" s="35" t="s">
        <v>274</v>
      </c>
      <c r="J99" s="35" t="s">
        <v>506</v>
      </c>
      <c r="K99" s="35" t="s">
        <v>420</v>
      </c>
      <c r="L99" s="55">
        <v>113.8</v>
      </c>
    </row>
    <row r="100" spans="7:12" ht="45.75" customHeight="1">
      <c r="G100" s="49" t="s">
        <v>511</v>
      </c>
      <c r="H100" s="35" t="s">
        <v>242</v>
      </c>
      <c r="I100" s="35" t="s">
        <v>274</v>
      </c>
      <c r="J100" s="35" t="s">
        <v>534</v>
      </c>
      <c r="K100" s="35"/>
      <c r="L100" s="55">
        <f>L101+L102+L103+L104</f>
        <v>1959.8999999999999</v>
      </c>
    </row>
    <row r="101" spans="7:12" ht="22.5" customHeight="1">
      <c r="G101" s="34" t="s">
        <v>384</v>
      </c>
      <c r="H101" s="35" t="s">
        <v>242</v>
      </c>
      <c r="I101" s="35" t="s">
        <v>274</v>
      </c>
      <c r="J101" s="35" t="s">
        <v>534</v>
      </c>
      <c r="K101" s="35" t="s">
        <v>385</v>
      </c>
      <c r="L101" s="55">
        <v>1345.5</v>
      </c>
    </row>
    <row r="102" spans="7:12" ht="39.75" customHeight="1">
      <c r="G102" s="34" t="s">
        <v>398</v>
      </c>
      <c r="H102" s="35" t="s">
        <v>242</v>
      </c>
      <c r="I102" s="35" t="s">
        <v>274</v>
      </c>
      <c r="J102" s="35" t="s">
        <v>534</v>
      </c>
      <c r="K102" s="35" t="s">
        <v>388</v>
      </c>
      <c r="L102" s="55">
        <v>153.6</v>
      </c>
    </row>
    <row r="103" spans="7:12" ht="40.5" customHeight="1">
      <c r="G103" s="34" t="s">
        <v>399</v>
      </c>
      <c r="H103" s="35" t="s">
        <v>242</v>
      </c>
      <c r="I103" s="35" t="s">
        <v>274</v>
      </c>
      <c r="J103" s="35" t="s">
        <v>534</v>
      </c>
      <c r="K103" s="35" t="s">
        <v>389</v>
      </c>
      <c r="L103" s="55">
        <v>460.3</v>
      </c>
    </row>
    <row r="104" spans="7:12" ht="40.5" customHeight="1">
      <c r="G104" s="34" t="s">
        <v>403</v>
      </c>
      <c r="H104" s="35" t="s">
        <v>242</v>
      </c>
      <c r="I104" s="35" t="s">
        <v>274</v>
      </c>
      <c r="J104" s="35" t="s">
        <v>534</v>
      </c>
      <c r="K104" s="35" t="s">
        <v>391</v>
      </c>
      <c r="L104" s="55">
        <v>0.5</v>
      </c>
    </row>
    <row r="105" spans="7:12" ht="40.5" customHeight="1">
      <c r="G105" s="34" t="s">
        <v>503</v>
      </c>
      <c r="H105" s="35" t="s">
        <v>242</v>
      </c>
      <c r="I105" s="35" t="s">
        <v>274</v>
      </c>
      <c r="J105" s="35" t="s">
        <v>449</v>
      </c>
      <c r="K105" s="40"/>
      <c r="L105" s="55">
        <f>L106+L107</f>
        <v>1378.6999999999998</v>
      </c>
    </row>
    <row r="106" spans="7:12" ht="42.75" customHeight="1">
      <c r="G106" s="34" t="s">
        <v>399</v>
      </c>
      <c r="H106" s="35" t="s">
        <v>242</v>
      </c>
      <c r="I106" s="35" t="s">
        <v>274</v>
      </c>
      <c r="J106" s="35" t="s">
        <v>449</v>
      </c>
      <c r="K106" s="35" t="s">
        <v>389</v>
      </c>
      <c r="L106" s="55">
        <v>598.8</v>
      </c>
    </row>
    <row r="107" spans="7:12" ht="42.75" customHeight="1">
      <c r="G107" s="34" t="s">
        <v>421</v>
      </c>
      <c r="H107" s="35" t="s">
        <v>242</v>
      </c>
      <c r="I107" s="35" t="s">
        <v>274</v>
      </c>
      <c r="J107" s="35" t="s">
        <v>449</v>
      </c>
      <c r="K107" s="35" t="s">
        <v>420</v>
      </c>
      <c r="L107" s="55">
        <v>779.9</v>
      </c>
    </row>
    <row r="108" spans="7:12" ht="42.75" customHeight="1">
      <c r="G108" s="34" t="s">
        <v>450</v>
      </c>
      <c r="H108" s="35" t="s">
        <v>242</v>
      </c>
      <c r="I108" s="35" t="s">
        <v>261</v>
      </c>
      <c r="J108" s="35"/>
      <c r="K108" s="35"/>
      <c r="L108" s="55">
        <f>L109</f>
        <v>72.6</v>
      </c>
    </row>
    <row r="109" spans="7:12" ht="21.75" customHeight="1">
      <c r="G109" s="34" t="s">
        <v>424</v>
      </c>
      <c r="H109" s="35" t="s">
        <v>242</v>
      </c>
      <c r="I109" s="35" t="s">
        <v>261</v>
      </c>
      <c r="J109" s="35" t="s">
        <v>115</v>
      </c>
      <c r="K109" s="35"/>
      <c r="L109" s="55">
        <f>L110</f>
        <v>72.6</v>
      </c>
    </row>
    <row r="110" spans="7:12" ht="44.25" customHeight="1">
      <c r="G110" s="34" t="s">
        <v>503</v>
      </c>
      <c r="H110" s="35" t="s">
        <v>242</v>
      </c>
      <c r="I110" s="35" t="s">
        <v>261</v>
      </c>
      <c r="J110" s="35" t="s">
        <v>449</v>
      </c>
      <c r="K110" s="35"/>
      <c r="L110" s="55">
        <v>72.6</v>
      </c>
    </row>
    <row r="111" spans="7:12" ht="24" customHeight="1">
      <c r="G111" s="34" t="s">
        <v>192</v>
      </c>
      <c r="H111" s="35" t="s">
        <v>242</v>
      </c>
      <c r="I111" s="35" t="s">
        <v>261</v>
      </c>
      <c r="J111" s="35" t="s">
        <v>449</v>
      </c>
      <c r="K111" s="35" t="s">
        <v>573</v>
      </c>
      <c r="L111" s="55">
        <v>72.6</v>
      </c>
    </row>
    <row r="112" spans="1:12" ht="18.75">
      <c r="A112" s="7" t="s">
        <v>275</v>
      </c>
      <c r="B112" s="7" t="s">
        <v>276</v>
      </c>
      <c r="C112" s="7" t="s">
        <v>171</v>
      </c>
      <c r="D112" s="7" t="s">
        <v>172</v>
      </c>
      <c r="E112" s="7" t="s">
        <v>227</v>
      </c>
      <c r="F112" s="7" t="s">
        <v>226</v>
      </c>
      <c r="G112" s="41" t="s">
        <v>278</v>
      </c>
      <c r="H112" s="42" t="s">
        <v>249</v>
      </c>
      <c r="I112" s="42" t="s">
        <v>327</v>
      </c>
      <c r="J112" s="42" t="s">
        <v>229</v>
      </c>
      <c r="K112" s="42" t="s">
        <v>229</v>
      </c>
      <c r="L112" s="56">
        <f>L113+L121+L122+L123+L124+L127+L128+L129</f>
        <v>13380.5</v>
      </c>
    </row>
    <row r="113" spans="7:12" ht="18.75">
      <c r="G113" s="34" t="s">
        <v>473</v>
      </c>
      <c r="H113" s="35" t="s">
        <v>249</v>
      </c>
      <c r="I113" s="35" t="s">
        <v>250</v>
      </c>
      <c r="J113" s="35"/>
      <c r="K113" s="35"/>
      <c r="L113" s="55">
        <f>L114</f>
        <v>1826.9999999999998</v>
      </c>
    </row>
    <row r="114" spans="7:12" ht="23.25" customHeight="1">
      <c r="G114" s="34" t="s">
        <v>234</v>
      </c>
      <c r="H114" s="35" t="s">
        <v>249</v>
      </c>
      <c r="I114" s="35" t="s">
        <v>250</v>
      </c>
      <c r="J114" s="35" t="s">
        <v>233</v>
      </c>
      <c r="K114" s="35"/>
      <c r="L114" s="55">
        <f>L115</f>
        <v>1826.9999999999998</v>
      </c>
    </row>
    <row r="115" spans="7:12" ht="18.75">
      <c r="G115" s="34" t="s">
        <v>246</v>
      </c>
      <c r="H115" s="35" t="s">
        <v>249</v>
      </c>
      <c r="I115" s="35" t="s">
        <v>250</v>
      </c>
      <c r="J115" s="35" t="s">
        <v>245</v>
      </c>
      <c r="K115" s="35"/>
      <c r="L115" s="55">
        <f>L116+L117+L118+L119+L120</f>
        <v>1826.9999999999998</v>
      </c>
    </row>
    <row r="116" spans="7:12" ht="18.75">
      <c r="G116" s="34" t="s">
        <v>384</v>
      </c>
      <c r="H116" s="35" t="s">
        <v>249</v>
      </c>
      <c r="I116" s="35" t="s">
        <v>250</v>
      </c>
      <c r="J116" s="35" t="s">
        <v>245</v>
      </c>
      <c r="K116" s="35" t="s">
        <v>386</v>
      </c>
      <c r="L116" s="55">
        <v>1522.6</v>
      </c>
    </row>
    <row r="117" spans="7:12" ht="37.5">
      <c r="G117" s="34" t="s">
        <v>398</v>
      </c>
      <c r="H117" s="35" t="s">
        <v>249</v>
      </c>
      <c r="I117" s="35" t="s">
        <v>250</v>
      </c>
      <c r="J117" s="35" t="s">
        <v>245</v>
      </c>
      <c r="K117" s="35" t="s">
        <v>388</v>
      </c>
      <c r="L117" s="55">
        <v>111.8</v>
      </c>
    </row>
    <row r="118" spans="7:12" ht="37.5">
      <c r="G118" s="34" t="s">
        <v>399</v>
      </c>
      <c r="H118" s="35" t="s">
        <v>249</v>
      </c>
      <c r="I118" s="35" t="s">
        <v>250</v>
      </c>
      <c r="J118" s="35" t="s">
        <v>245</v>
      </c>
      <c r="K118" s="35" t="s">
        <v>389</v>
      </c>
      <c r="L118" s="55">
        <v>189.8</v>
      </c>
    </row>
    <row r="119" spans="7:12" ht="37.5">
      <c r="G119" s="34" t="s">
        <v>402</v>
      </c>
      <c r="H119" s="35" t="s">
        <v>249</v>
      </c>
      <c r="I119" s="35" t="s">
        <v>250</v>
      </c>
      <c r="J119" s="35" t="s">
        <v>245</v>
      </c>
      <c r="K119" s="35" t="s">
        <v>390</v>
      </c>
      <c r="L119" s="55">
        <v>0.7</v>
      </c>
    </row>
    <row r="120" spans="7:12" ht="18.75">
      <c r="G120" s="34" t="s">
        <v>403</v>
      </c>
      <c r="H120" s="35" t="s">
        <v>249</v>
      </c>
      <c r="I120" s="35" t="s">
        <v>250</v>
      </c>
      <c r="J120" s="35" t="s">
        <v>245</v>
      </c>
      <c r="K120" s="35" t="s">
        <v>391</v>
      </c>
      <c r="L120" s="55">
        <v>2.1</v>
      </c>
    </row>
    <row r="121" spans="7:12" ht="18.75">
      <c r="G121" s="34" t="s">
        <v>192</v>
      </c>
      <c r="H121" s="35" t="s">
        <v>249</v>
      </c>
      <c r="I121" s="35" t="s">
        <v>250</v>
      </c>
      <c r="J121" s="35" t="s">
        <v>599</v>
      </c>
      <c r="K121" s="35" t="s">
        <v>573</v>
      </c>
      <c r="L121" s="55">
        <v>679</v>
      </c>
    </row>
    <row r="122" spans="7:12" ht="37.5">
      <c r="G122" s="34" t="s">
        <v>399</v>
      </c>
      <c r="H122" s="35" t="s">
        <v>249</v>
      </c>
      <c r="I122" s="35" t="s">
        <v>250</v>
      </c>
      <c r="J122" s="35" t="s">
        <v>339</v>
      </c>
      <c r="K122" s="35" t="s">
        <v>389</v>
      </c>
      <c r="L122" s="55">
        <v>89.9</v>
      </c>
    </row>
    <row r="123" spans="7:12" ht="18.75">
      <c r="G123" s="34" t="s">
        <v>480</v>
      </c>
      <c r="H123" s="35" t="s">
        <v>249</v>
      </c>
      <c r="I123" s="35" t="s">
        <v>250</v>
      </c>
      <c r="J123" s="35" t="s">
        <v>339</v>
      </c>
      <c r="K123" s="35" t="s">
        <v>479</v>
      </c>
      <c r="L123" s="55">
        <v>631.4</v>
      </c>
    </row>
    <row r="124" spans="7:12" ht="18.75">
      <c r="G124" s="39" t="s">
        <v>347</v>
      </c>
      <c r="H124" s="35" t="s">
        <v>249</v>
      </c>
      <c r="I124" s="35" t="s">
        <v>282</v>
      </c>
      <c r="J124" s="40"/>
      <c r="K124" s="40"/>
      <c r="L124" s="55">
        <v>1105.2</v>
      </c>
    </row>
    <row r="125" spans="7:12" ht="18.75">
      <c r="G125" s="34" t="s">
        <v>348</v>
      </c>
      <c r="H125" s="35" t="s">
        <v>249</v>
      </c>
      <c r="I125" s="35" t="s">
        <v>282</v>
      </c>
      <c r="J125" s="35" t="s">
        <v>349</v>
      </c>
      <c r="K125" s="35" t="s">
        <v>229</v>
      </c>
      <c r="L125" s="55">
        <v>1105.2</v>
      </c>
    </row>
    <row r="126" spans="7:12" ht="55.5" customHeight="1">
      <c r="G126" s="34" t="s">
        <v>439</v>
      </c>
      <c r="H126" s="22" t="s">
        <v>249</v>
      </c>
      <c r="I126" s="22" t="s">
        <v>282</v>
      </c>
      <c r="J126" s="22" t="s">
        <v>349</v>
      </c>
      <c r="K126" s="22" t="s">
        <v>436</v>
      </c>
      <c r="L126" s="55">
        <v>1105.2</v>
      </c>
    </row>
    <row r="127" spans="7:12" ht="30.75" customHeight="1">
      <c r="G127" s="34" t="s">
        <v>192</v>
      </c>
      <c r="H127" s="22" t="s">
        <v>249</v>
      </c>
      <c r="I127" s="22" t="s">
        <v>274</v>
      </c>
      <c r="J127" s="22" t="s">
        <v>449</v>
      </c>
      <c r="K127" s="22" t="s">
        <v>573</v>
      </c>
      <c r="L127" s="55">
        <v>1100.9</v>
      </c>
    </row>
    <row r="128" spans="7:12" ht="30.75" customHeight="1">
      <c r="G128" s="34" t="s">
        <v>192</v>
      </c>
      <c r="H128" s="22" t="s">
        <v>249</v>
      </c>
      <c r="I128" s="22" t="s">
        <v>274</v>
      </c>
      <c r="J128" s="22" t="s">
        <v>570</v>
      </c>
      <c r="K128" s="22" t="s">
        <v>573</v>
      </c>
      <c r="L128" s="55">
        <v>2702.7</v>
      </c>
    </row>
    <row r="129" spans="7:12" ht="21" customHeight="1">
      <c r="G129" s="34" t="s">
        <v>284</v>
      </c>
      <c r="H129" s="35" t="s">
        <v>249</v>
      </c>
      <c r="I129" s="35" t="s">
        <v>257</v>
      </c>
      <c r="J129" s="35"/>
      <c r="K129" s="35"/>
      <c r="L129" s="55">
        <f>L130+L131+L132</f>
        <v>5244.4</v>
      </c>
    </row>
    <row r="130" spans="7:12" ht="21" customHeight="1">
      <c r="G130" s="34" t="s">
        <v>598</v>
      </c>
      <c r="H130" s="35" t="s">
        <v>249</v>
      </c>
      <c r="I130" s="35" t="s">
        <v>257</v>
      </c>
      <c r="J130" s="35" t="s">
        <v>601</v>
      </c>
      <c r="K130" s="35" t="s">
        <v>436</v>
      </c>
      <c r="L130" s="55">
        <v>3244.4</v>
      </c>
    </row>
    <row r="131" spans="7:12" ht="21" customHeight="1">
      <c r="G131" s="34" t="s">
        <v>598</v>
      </c>
      <c r="H131" s="35" t="s">
        <v>249</v>
      </c>
      <c r="I131" s="35" t="s">
        <v>257</v>
      </c>
      <c r="J131" s="35" t="s">
        <v>600</v>
      </c>
      <c r="K131" s="35" t="s">
        <v>436</v>
      </c>
      <c r="L131" s="55">
        <v>1200</v>
      </c>
    </row>
    <row r="132" spans="7:12" ht="18.75">
      <c r="G132" s="34" t="s">
        <v>114</v>
      </c>
      <c r="H132" s="35" t="s">
        <v>249</v>
      </c>
      <c r="I132" s="35" t="s">
        <v>257</v>
      </c>
      <c r="J132" s="35" t="s">
        <v>115</v>
      </c>
      <c r="K132" s="35"/>
      <c r="L132" s="57">
        <f>L133</f>
        <v>800</v>
      </c>
    </row>
    <row r="133" spans="7:12" ht="37.5">
      <c r="G133" s="34" t="s">
        <v>504</v>
      </c>
      <c r="H133" s="35" t="s">
        <v>249</v>
      </c>
      <c r="I133" s="35" t="s">
        <v>257</v>
      </c>
      <c r="J133" s="35" t="s">
        <v>307</v>
      </c>
      <c r="K133" s="35"/>
      <c r="L133" s="55">
        <v>800</v>
      </c>
    </row>
    <row r="134" spans="7:12" ht="57.75" customHeight="1">
      <c r="G134" s="34" t="s">
        <v>439</v>
      </c>
      <c r="H134" s="35" t="s">
        <v>249</v>
      </c>
      <c r="I134" s="35" t="s">
        <v>257</v>
      </c>
      <c r="J134" s="35" t="s">
        <v>307</v>
      </c>
      <c r="K134" s="35" t="s">
        <v>436</v>
      </c>
      <c r="L134" s="55">
        <v>800</v>
      </c>
    </row>
    <row r="135" spans="1:12" ht="18.75">
      <c r="A135" s="7" t="s">
        <v>283</v>
      </c>
      <c r="B135" s="7" t="s">
        <v>284</v>
      </c>
      <c r="C135" s="7" t="s">
        <v>0</v>
      </c>
      <c r="D135" s="7" t="s">
        <v>1</v>
      </c>
      <c r="E135" s="7" t="s">
        <v>227</v>
      </c>
      <c r="F135" s="7" t="s">
        <v>226</v>
      </c>
      <c r="G135" s="41" t="s">
        <v>2</v>
      </c>
      <c r="H135" s="42" t="s">
        <v>250</v>
      </c>
      <c r="I135" s="42" t="s">
        <v>327</v>
      </c>
      <c r="J135" s="42" t="s">
        <v>229</v>
      </c>
      <c r="K135" s="42" t="s">
        <v>229</v>
      </c>
      <c r="L135" s="56">
        <f>L136+L152+L158</f>
        <v>35842.700000000004</v>
      </c>
    </row>
    <row r="136" spans="7:12" ht="18.75">
      <c r="G136" s="34" t="s">
        <v>481</v>
      </c>
      <c r="H136" s="35" t="s">
        <v>250</v>
      </c>
      <c r="I136" s="35" t="s">
        <v>228</v>
      </c>
      <c r="J136" s="35"/>
      <c r="K136" s="35"/>
      <c r="L136" s="55">
        <f>L137+L138+L139+L140+L141+L147+L148+L149</f>
        <v>16733.9</v>
      </c>
    </row>
    <row r="137" spans="7:12" ht="56.25">
      <c r="G137" s="34" t="s">
        <v>598</v>
      </c>
      <c r="H137" s="35" t="s">
        <v>250</v>
      </c>
      <c r="I137" s="35" t="s">
        <v>228</v>
      </c>
      <c r="J137" s="35" t="s">
        <v>602</v>
      </c>
      <c r="K137" s="35" t="s">
        <v>436</v>
      </c>
      <c r="L137" s="55">
        <v>2336</v>
      </c>
    </row>
    <row r="138" spans="7:12" ht="18.75">
      <c r="G138" s="34" t="s">
        <v>192</v>
      </c>
      <c r="H138" s="35" t="s">
        <v>250</v>
      </c>
      <c r="I138" s="35" t="s">
        <v>228</v>
      </c>
      <c r="J138" s="35" t="s">
        <v>603</v>
      </c>
      <c r="K138" s="35" t="s">
        <v>573</v>
      </c>
      <c r="L138" s="55">
        <v>244.3</v>
      </c>
    </row>
    <row r="139" spans="7:12" ht="56.25">
      <c r="G139" s="34" t="s">
        <v>598</v>
      </c>
      <c r="H139" s="35" t="s">
        <v>250</v>
      </c>
      <c r="I139" s="35" t="s">
        <v>228</v>
      </c>
      <c r="J139" s="35" t="s">
        <v>603</v>
      </c>
      <c r="K139" s="35" t="s">
        <v>436</v>
      </c>
      <c r="L139" s="55">
        <v>3572</v>
      </c>
    </row>
    <row r="140" spans="7:12" ht="37.5">
      <c r="G140" s="34" t="s">
        <v>399</v>
      </c>
      <c r="H140" s="35" t="s">
        <v>250</v>
      </c>
      <c r="I140" s="35" t="s">
        <v>228</v>
      </c>
      <c r="J140" s="35" t="s">
        <v>604</v>
      </c>
      <c r="K140" s="35" t="s">
        <v>389</v>
      </c>
      <c r="L140" s="55">
        <v>43.9</v>
      </c>
    </row>
    <row r="141" spans="7:12" ht="18.75">
      <c r="G141" s="34" t="s">
        <v>528</v>
      </c>
      <c r="H141" s="35" t="s">
        <v>250</v>
      </c>
      <c r="I141" s="35" t="s">
        <v>228</v>
      </c>
      <c r="J141" s="35" t="s">
        <v>529</v>
      </c>
      <c r="K141" s="35"/>
      <c r="L141" s="55">
        <f>L142+L144+L146</f>
        <v>7046.799999999999</v>
      </c>
    </row>
    <row r="142" spans="7:12" ht="56.25">
      <c r="G142" s="34" t="s">
        <v>530</v>
      </c>
      <c r="H142" s="35" t="s">
        <v>250</v>
      </c>
      <c r="I142" s="35" t="s">
        <v>228</v>
      </c>
      <c r="J142" s="35" t="s">
        <v>486</v>
      </c>
      <c r="K142" s="35"/>
      <c r="L142" s="55">
        <v>5002.4</v>
      </c>
    </row>
    <row r="143" spans="7:12" ht="18.75">
      <c r="G143" s="34" t="s">
        <v>192</v>
      </c>
      <c r="H143" s="35" t="s">
        <v>250</v>
      </c>
      <c r="I143" s="35" t="s">
        <v>228</v>
      </c>
      <c r="J143" s="35" t="s">
        <v>486</v>
      </c>
      <c r="K143" s="35" t="s">
        <v>573</v>
      </c>
      <c r="L143" s="55">
        <v>5002.4</v>
      </c>
    </row>
    <row r="144" spans="7:12" ht="37.5">
      <c r="G144" s="34" t="s">
        <v>531</v>
      </c>
      <c r="H144" s="35" t="s">
        <v>250</v>
      </c>
      <c r="I144" s="35" t="s">
        <v>228</v>
      </c>
      <c r="J144" s="35" t="s">
        <v>487</v>
      </c>
      <c r="K144" s="35"/>
      <c r="L144" s="55">
        <v>868.4</v>
      </c>
    </row>
    <row r="145" spans="7:12" ht="18.75">
      <c r="G145" s="34" t="s">
        <v>192</v>
      </c>
      <c r="H145" s="35" t="s">
        <v>250</v>
      </c>
      <c r="I145" s="35" t="s">
        <v>228</v>
      </c>
      <c r="J145" s="35" t="s">
        <v>487</v>
      </c>
      <c r="K145" s="35" t="s">
        <v>573</v>
      </c>
      <c r="L145" s="55">
        <v>868.4</v>
      </c>
    </row>
    <row r="146" spans="7:12" ht="56.25">
      <c r="G146" s="34" t="s">
        <v>598</v>
      </c>
      <c r="H146" s="35" t="s">
        <v>250</v>
      </c>
      <c r="I146" s="35" t="s">
        <v>228</v>
      </c>
      <c r="J146" s="35" t="s">
        <v>605</v>
      </c>
      <c r="K146" s="35" t="s">
        <v>436</v>
      </c>
      <c r="L146" s="55">
        <v>1176</v>
      </c>
    </row>
    <row r="147" spans="7:12" ht="56.25">
      <c r="G147" s="34" t="s">
        <v>598</v>
      </c>
      <c r="H147" s="35" t="s">
        <v>250</v>
      </c>
      <c r="I147" s="35" t="s">
        <v>228</v>
      </c>
      <c r="J147" s="35" t="s">
        <v>606</v>
      </c>
      <c r="K147" s="35" t="s">
        <v>436</v>
      </c>
      <c r="L147" s="55">
        <v>59</v>
      </c>
    </row>
    <row r="148" spans="7:12" ht="37.5">
      <c r="G148" s="34" t="s">
        <v>399</v>
      </c>
      <c r="H148" s="35" t="s">
        <v>250</v>
      </c>
      <c r="I148" s="35" t="s">
        <v>228</v>
      </c>
      <c r="J148" s="35" t="s">
        <v>483</v>
      </c>
      <c r="K148" s="35" t="s">
        <v>389</v>
      </c>
      <c r="L148" s="55">
        <v>405</v>
      </c>
    </row>
    <row r="149" spans="7:12" ht="18.75">
      <c r="G149" s="34" t="s">
        <v>192</v>
      </c>
      <c r="H149" s="35" t="s">
        <v>250</v>
      </c>
      <c r="I149" s="35" t="s">
        <v>228</v>
      </c>
      <c r="J149" s="35" t="s">
        <v>483</v>
      </c>
      <c r="K149" s="35" t="s">
        <v>573</v>
      </c>
      <c r="L149" s="55">
        <v>3026.9</v>
      </c>
    </row>
    <row r="150" spans="7:12" ht="56.25">
      <c r="G150" s="34" t="s">
        <v>583</v>
      </c>
      <c r="H150" s="35" t="s">
        <v>250</v>
      </c>
      <c r="I150" s="35" t="s">
        <v>228</v>
      </c>
      <c r="J150" s="35" t="s">
        <v>567</v>
      </c>
      <c r="K150" s="35"/>
      <c r="L150" s="55">
        <v>0</v>
      </c>
    </row>
    <row r="151" spans="7:12" ht="37.5">
      <c r="G151" s="34" t="s">
        <v>399</v>
      </c>
      <c r="H151" s="35" t="s">
        <v>250</v>
      </c>
      <c r="I151" s="35" t="s">
        <v>228</v>
      </c>
      <c r="J151" s="35" t="s">
        <v>567</v>
      </c>
      <c r="K151" s="35" t="s">
        <v>389</v>
      </c>
      <c r="L151" s="55">
        <v>0</v>
      </c>
    </row>
    <row r="152" spans="7:12" ht="19.5" customHeight="1">
      <c r="G152" s="34" t="s">
        <v>6</v>
      </c>
      <c r="H152" s="35" t="s">
        <v>250</v>
      </c>
      <c r="I152" s="35" t="s">
        <v>232</v>
      </c>
      <c r="J152" s="35"/>
      <c r="K152" s="35"/>
      <c r="L152" s="55">
        <f>L153+L154+L155</f>
        <v>17487.4</v>
      </c>
    </row>
    <row r="153" spans="7:12" ht="19.5" customHeight="1">
      <c r="G153" s="34" t="s">
        <v>192</v>
      </c>
      <c r="H153" s="35" t="s">
        <v>250</v>
      </c>
      <c r="I153" s="35" t="s">
        <v>232</v>
      </c>
      <c r="J153" s="35" t="s">
        <v>607</v>
      </c>
      <c r="K153" s="35" t="s">
        <v>573</v>
      </c>
      <c r="L153" s="55">
        <v>3028</v>
      </c>
    </row>
    <row r="154" spans="7:12" ht="19.5" customHeight="1">
      <c r="G154" s="34" t="s">
        <v>192</v>
      </c>
      <c r="H154" s="35" t="s">
        <v>250</v>
      </c>
      <c r="I154" s="35" t="s">
        <v>232</v>
      </c>
      <c r="J154" s="35" t="s">
        <v>608</v>
      </c>
      <c r="K154" s="35" t="s">
        <v>573</v>
      </c>
      <c r="L154" s="55">
        <v>1823</v>
      </c>
    </row>
    <row r="155" spans="7:12" ht="56.25" customHeight="1">
      <c r="G155" s="34" t="s">
        <v>501</v>
      </c>
      <c r="H155" s="35" t="s">
        <v>250</v>
      </c>
      <c r="I155" s="35" t="s">
        <v>232</v>
      </c>
      <c r="J155" s="35" t="s">
        <v>502</v>
      </c>
      <c r="K155" s="35"/>
      <c r="L155" s="55">
        <f>L156+L157</f>
        <v>12636.4</v>
      </c>
    </row>
    <row r="156" spans="7:12" ht="24" customHeight="1">
      <c r="G156" s="34" t="s">
        <v>399</v>
      </c>
      <c r="H156" s="35" t="s">
        <v>250</v>
      </c>
      <c r="I156" s="35" t="s">
        <v>232</v>
      </c>
      <c r="J156" s="35" t="s">
        <v>502</v>
      </c>
      <c r="K156" s="35" t="s">
        <v>389</v>
      </c>
      <c r="L156" s="55">
        <v>4037.5</v>
      </c>
    </row>
    <row r="157" spans="7:12" ht="24" customHeight="1">
      <c r="G157" s="34" t="s">
        <v>192</v>
      </c>
      <c r="H157" s="35" t="s">
        <v>250</v>
      </c>
      <c r="I157" s="35" t="s">
        <v>232</v>
      </c>
      <c r="J157" s="35" t="s">
        <v>502</v>
      </c>
      <c r="K157" s="35" t="s">
        <v>573</v>
      </c>
      <c r="L157" s="55">
        <v>8598.9</v>
      </c>
    </row>
    <row r="158" spans="7:12" ht="24" customHeight="1">
      <c r="G158" s="34" t="s">
        <v>609</v>
      </c>
      <c r="H158" s="35" t="s">
        <v>250</v>
      </c>
      <c r="I158" s="35" t="s">
        <v>242</v>
      </c>
      <c r="J158" s="35"/>
      <c r="K158" s="35"/>
      <c r="L158" s="55">
        <f>L159+L160</f>
        <v>1621.4</v>
      </c>
    </row>
    <row r="159" spans="7:12" ht="24" customHeight="1">
      <c r="G159" s="34" t="s">
        <v>192</v>
      </c>
      <c r="H159" s="35" t="s">
        <v>250</v>
      </c>
      <c r="I159" s="35" t="s">
        <v>242</v>
      </c>
      <c r="J159" s="35" t="s">
        <v>483</v>
      </c>
      <c r="K159" s="35" t="s">
        <v>573</v>
      </c>
      <c r="L159" s="55">
        <v>940.4</v>
      </c>
    </row>
    <row r="160" spans="7:12" ht="24" customHeight="1">
      <c r="G160" s="34" t="s">
        <v>192</v>
      </c>
      <c r="H160" s="35" t="s">
        <v>250</v>
      </c>
      <c r="I160" s="35" t="s">
        <v>242</v>
      </c>
      <c r="J160" s="35" t="s">
        <v>570</v>
      </c>
      <c r="K160" s="35" t="s">
        <v>573</v>
      </c>
      <c r="L160" s="55">
        <v>681</v>
      </c>
    </row>
    <row r="161" spans="1:12" ht="18.75">
      <c r="A161" s="7" t="s">
        <v>5</v>
      </c>
      <c r="B161" s="7" t="s">
        <v>6</v>
      </c>
      <c r="C161" s="7" t="s">
        <v>7</v>
      </c>
      <c r="D161" s="7" t="s">
        <v>8</v>
      </c>
      <c r="E161" s="7" t="s">
        <v>254</v>
      </c>
      <c r="F161" s="7" t="s">
        <v>255</v>
      </c>
      <c r="G161" s="41" t="s">
        <v>18</v>
      </c>
      <c r="H161" s="42" t="s">
        <v>252</v>
      </c>
      <c r="I161" s="42" t="s">
        <v>327</v>
      </c>
      <c r="J161" s="42" t="s">
        <v>229</v>
      </c>
      <c r="K161" s="42" t="s">
        <v>229</v>
      </c>
      <c r="L161" s="76">
        <f>L162+L204+L265+L277</f>
        <v>430111.00000000006</v>
      </c>
    </row>
    <row r="162" spans="1:12" s="6" customFormat="1" ht="18.75">
      <c r="A162" s="5" t="s">
        <v>9</v>
      </c>
      <c r="B162" s="5" t="s">
        <v>10</v>
      </c>
      <c r="C162" s="5" t="s">
        <v>225</v>
      </c>
      <c r="D162" s="5" t="s">
        <v>226</v>
      </c>
      <c r="E162" s="5" t="s">
        <v>227</v>
      </c>
      <c r="F162" s="5" t="s">
        <v>226</v>
      </c>
      <c r="G162" s="43" t="s">
        <v>19</v>
      </c>
      <c r="H162" s="40" t="s">
        <v>252</v>
      </c>
      <c r="I162" s="40" t="s">
        <v>228</v>
      </c>
      <c r="J162" s="40" t="s">
        <v>229</v>
      </c>
      <c r="K162" s="40" t="s">
        <v>229</v>
      </c>
      <c r="L162" s="58">
        <f>L163+L181+L193</f>
        <v>122066.9</v>
      </c>
    </row>
    <row r="163" spans="1:12" ht="22.5" customHeight="1">
      <c r="A163" s="7" t="s">
        <v>9</v>
      </c>
      <c r="B163" s="7" t="s">
        <v>10</v>
      </c>
      <c r="C163" s="7" t="s">
        <v>233</v>
      </c>
      <c r="D163" s="7" t="s">
        <v>234</v>
      </c>
      <c r="E163" s="7" t="s">
        <v>227</v>
      </c>
      <c r="F163" s="7" t="s">
        <v>226</v>
      </c>
      <c r="G163" s="34" t="s">
        <v>133</v>
      </c>
      <c r="H163" s="35" t="s">
        <v>252</v>
      </c>
      <c r="I163" s="35" t="s">
        <v>228</v>
      </c>
      <c r="J163" s="35" t="s">
        <v>132</v>
      </c>
      <c r="K163" s="35" t="s">
        <v>229</v>
      </c>
      <c r="L163" s="55">
        <f>L164+L178</f>
        <v>98902.9</v>
      </c>
    </row>
    <row r="164" spans="7:12" ht="37.5" customHeight="1">
      <c r="G164" s="34" t="s">
        <v>523</v>
      </c>
      <c r="H164" s="35" t="s">
        <v>252</v>
      </c>
      <c r="I164" s="35" t="s">
        <v>228</v>
      </c>
      <c r="J164" s="35" t="s">
        <v>134</v>
      </c>
      <c r="K164" s="35"/>
      <c r="L164" s="55">
        <f>L165+L168+L175+L171</f>
        <v>98829.2</v>
      </c>
    </row>
    <row r="165" spans="7:12" ht="75" customHeight="1">
      <c r="G165" s="34" t="s">
        <v>405</v>
      </c>
      <c r="H165" s="35" t="s">
        <v>252</v>
      </c>
      <c r="I165" s="35" t="s">
        <v>228</v>
      </c>
      <c r="J165" s="35" t="s">
        <v>134</v>
      </c>
      <c r="K165" s="35" t="s">
        <v>404</v>
      </c>
      <c r="L165" s="55">
        <f>L166+L167</f>
        <v>37957.4</v>
      </c>
    </row>
    <row r="166" spans="7:12" ht="22.5" customHeight="1">
      <c r="G166" s="34" t="s">
        <v>384</v>
      </c>
      <c r="H166" s="35" t="s">
        <v>252</v>
      </c>
      <c r="I166" s="35" t="s">
        <v>228</v>
      </c>
      <c r="J166" s="35" t="s">
        <v>134</v>
      </c>
      <c r="K166" s="35" t="s">
        <v>385</v>
      </c>
      <c r="L166" s="55">
        <v>37891.9</v>
      </c>
    </row>
    <row r="167" spans="7:12" ht="22.5" customHeight="1">
      <c r="G167" s="34" t="s">
        <v>395</v>
      </c>
      <c r="H167" s="35" t="s">
        <v>252</v>
      </c>
      <c r="I167" s="35" t="s">
        <v>228</v>
      </c>
      <c r="J167" s="35" t="s">
        <v>134</v>
      </c>
      <c r="K167" s="35" t="s">
        <v>408</v>
      </c>
      <c r="L167" s="55">
        <v>65.5</v>
      </c>
    </row>
    <row r="168" spans="7:12" ht="22.5" customHeight="1">
      <c r="G168" s="34" t="s">
        <v>397</v>
      </c>
      <c r="H168" s="35" t="s">
        <v>252</v>
      </c>
      <c r="I168" s="35" t="s">
        <v>228</v>
      </c>
      <c r="J168" s="35" t="s">
        <v>134</v>
      </c>
      <c r="K168" s="35" t="s">
        <v>396</v>
      </c>
      <c r="L168" s="55">
        <f>L169+L170</f>
        <v>9039.800000000001</v>
      </c>
    </row>
    <row r="169" spans="7:12" ht="38.25" customHeight="1">
      <c r="G169" s="34" t="s">
        <v>398</v>
      </c>
      <c r="H169" s="35" t="s">
        <v>252</v>
      </c>
      <c r="I169" s="35" t="s">
        <v>228</v>
      </c>
      <c r="J169" s="35" t="s">
        <v>134</v>
      </c>
      <c r="K169" s="35" t="s">
        <v>388</v>
      </c>
      <c r="L169" s="55">
        <v>214.6</v>
      </c>
    </row>
    <row r="170" spans="7:12" ht="40.5" customHeight="1">
      <c r="G170" s="34" t="s">
        <v>399</v>
      </c>
      <c r="H170" s="35" t="s">
        <v>252</v>
      </c>
      <c r="I170" s="35" t="s">
        <v>228</v>
      </c>
      <c r="J170" s="35" t="s">
        <v>134</v>
      </c>
      <c r="K170" s="35" t="s">
        <v>389</v>
      </c>
      <c r="L170" s="55">
        <v>8825.2</v>
      </c>
    </row>
    <row r="171" spans="7:12" ht="60.75" customHeight="1">
      <c r="G171" s="34" t="s">
        <v>443</v>
      </c>
      <c r="H171" s="35" t="s">
        <v>252</v>
      </c>
      <c r="I171" s="35" t="s">
        <v>228</v>
      </c>
      <c r="J171" s="35" t="s">
        <v>134</v>
      </c>
      <c r="K171" s="35" t="s">
        <v>409</v>
      </c>
      <c r="L171" s="55">
        <f>L172+L174</f>
        <v>51702.299999999996</v>
      </c>
    </row>
    <row r="172" spans="1:12" ht="75">
      <c r="A172" s="7" t="s">
        <v>9</v>
      </c>
      <c r="B172" s="7" t="s">
        <v>10</v>
      </c>
      <c r="C172" s="7" t="s">
        <v>245</v>
      </c>
      <c r="D172" s="7" t="s">
        <v>246</v>
      </c>
      <c r="E172" s="7" t="s">
        <v>227</v>
      </c>
      <c r="F172" s="7" t="s">
        <v>226</v>
      </c>
      <c r="G172" s="37" t="s">
        <v>383</v>
      </c>
      <c r="H172" s="35" t="s">
        <v>252</v>
      </c>
      <c r="I172" s="35" t="s">
        <v>228</v>
      </c>
      <c r="J172" s="35" t="s">
        <v>134</v>
      </c>
      <c r="K172" s="35" t="s">
        <v>382</v>
      </c>
      <c r="L172" s="55">
        <v>51699.1</v>
      </c>
    </row>
    <row r="173" spans="7:12" ht="24" customHeight="1">
      <c r="G173" s="37" t="s">
        <v>421</v>
      </c>
      <c r="H173" s="35" t="s">
        <v>252</v>
      </c>
      <c r="I173" s="35" t="s">
        <v>228</v>
      </c>
      <c r="J173" s="35" t="s">
        <v>134</v>
      </c>
      <c r="K173" s="35" t="s">
        <v>420</v>
      </c>
      <c r="L173" s="55">
        <v>0</v>
      </c>
    </row>
    <row r="174" spans="7:12" ht="24" customHeight="1">
      <c r="G174" s="37" t="s">
        <v>456</v>
      </c>
      <c r="H174" s="35" t="s">
        <v>252</v>
      </c>
      <c r="I174" s="35" t="s">
        <v>228</v>
      </c>
      <c r="J174" s="35" t="s">
        <v>134</v>
      </c>
      <c r="K174" s="35" t="s">
        <v>455</v>
      </c>
      <c r="L174" s="55">
        <v>3.2</v>
      </c>
    </row>
    <row r="175" spans="7:12" ht="37.5">
      <c r="G175" s="34" t="s">
        <v>401</v>
      </c>
      <c r="H175" s="35" t="s">
        <v>252</v>
      </c>
      <c r="I175" s="35" t="s">
        <v>228</v>
      </c>
      <c r="J175" s="35" t="s">
        <v>134</v>
      </c>
      <c r="K175" s="35" t="s">
        <v>400</v>
      </c>
      <c r="L175" s="55">
        <f>L176+L177</f>
        <v>129.7</v>
      </c>
    </row>
    <row r="176" spans="7:12" ht="37.5">
      <c r="G176" s="34" t="s">
        <v>402</v>
      </c>
      <c r="H176" s="35" t="s">
        <v>252</v>
      </c>
      <c r="I176" s="35" t="s">
        <v>228</v>
      </c>
      <c r="J176" s="35" t="s">
        <v>134</v>
      </c>
      <c r="K176" s="35" t="s">
        <v>390</v>
      </c>
      <c r="L176" s="55">
        <v>88.1</v>
      </c>
    </row>
    <row r="177" spans="7:12" ht="18.75">
      <c r="G177" s="34" t="s">
        <v>403</v>
      </c>
      <c r="H177" s="35" t="s">
        <v>252</v>
      </c>
      <c r="I177" s="35" t="s">
        <v>228</v>
      </c>
      <c r="J177" s="35" t="s">
        <v>134</v>
      </c>
      <c r="K177" s="35" t="s">
        <v>391</v>
      </c>
      <c r="L177" s="55">
        <v>41.6</v>
      </c>
    </row>
    <row r="178" spans="7:12" ht="93.75">
      <c r="G178" s="34" t="s">
        <v>374</v>
      </c>
      <c r="H178" s="35" t="s">
        <v>252</v>
      </c>
      <c r="I178" s="35" t="s">
        <v>228</v>
      </c>
      <c r="J178" s="35" t="s">
        <v>306</v>
      </c>
      <c r="K178" s="35"/>
      <c r="L178" s="56">
        <f>L179+L180</f>
        <v>73.7</v>
      </c>
    </row>
    <row r="179" spans="7:12" ht="37.5">
      <c r="G179" s="34" t="s">
        <v>399</v>
      </c>
      <c r="H179" s="35" t="s">
        <v>252</v>
      </c>
      <c r="I179" s="35" t="s">
        <v>228</v>
      </c>
      <c r="J179" s="35" t="s">
        <v>306</v>
      </c>
      <c r="K179" s="35" t="s">
        <v>389</v>
      </c>
      <c r="L179" s="55">
        <v>65</v>
      </c>
    </row>
    <row r="180" spans="7:12" ht="75">
      <c r="G180" s="37" t="s">
        <v>383</v>
      </c>
      <c r="H180" s="35" t="s">
        <v>252</v>
      </c>
      <c r="I180" s="35" t="s">
        <v>228</v>
      </c>
      <c r="J180" s="35" t="s">
        <v>306</v>
      </c>
      <c r="K180" s="35" t="s">
        <v>382</v>
      </c>
      <c r="L180" s="55">
        <v>8.7</v>
      </c>
    </row>
    <row r="181" spans="7:12" ht="18.75">
      <c r="G181" s="16" t="s">
        <v>30</v>
      </c>
      <c r="H181" s="22" t="s">
        <v>252</v>
      </c>
      <c r="I181" s="22" t="s">
        <v>228</v>
      </c>
      <c r="J181" s="22" t="s">
        <v>29</v>
      </c>
      <c r="K181" s="35"/>
      <c r="L181" s="55">
        <f>L182+L185+L189</f>
        <v>11845.6</v>
      </c>
    </row>
    <row r="182" spans="7:12" ht="113.25" customHeight="1">
      <c r="G182" s="34" t="s">
        <v>378</v>
      </c>
      <c r="H182" s="35" t="s">
        <v>252</v>
      </c>
      <c r="I182" s="35" t="s">
        <v>228</v>
      </c>
      <c r="J182" s="35" t="s">
        <v>308</v>
      </c>
      <c r="K182" s="35"/>
      <c r="L182" s="55">
        <f>L183+L184</f>
        <v>8769.2</v>
      </c>
    </row>
    <row r="183" spans="7:12" ht="22.5" customHeight="1">
      <c r="G183" s="34" t="s">
        <v>384</v>
      </c>
      <c r="H183" s="35" t="s">
        <v>252</v>
      </c>
      <c r="I183" s="35" t="s">
        <v>228</v>
      </c>
      <c r="J183" s="35" t="s">
        <v>308</v>
      </c>
      <c r="K183" s="35" t="s">
        <v>385</v>
      </c>
      <c r="L183" s="55">
        <v>4342.1</v>
      </c>
    </row>
    <row r="184" spans="1:12" ht="18.75">
      <c r="A184" s="8"/>
      <c r="B184" s="8"/>
      <c r="C184" s="8"/>
      <c r="D184" s="8"/>
      <c r="E184" s="8"/>
      <c r="F184" s="8"/>
      <c r="G184" s="37" t="s">
        <v>421</v>
      </c>
      <c r="H184" s="35" t="s">
        <v>252</v>
      </c>
      <c r="I184" s="35" t="s">
        <v>228</v>
      </c>
      <c r="J184" s="35" t="s">
        <v>308</v>
      </c>
      <c r="K184" s="35" t="s">
        <v>420</v>
      </c>
      <c r="L184" s="55">
        <v>4427.1</v>
      </c>
    </row>
    <row r="185" spans="1:12" ht="225">
      <c r="A185" s="8"/>
      <c r="B185" s="8"/>
      <c r="C185" s="8"/>
      <c r="D185" s="8"/>
      <c r="E185" s="8"/>
      <c r="F185" s="8"/>
      <c r="G185" s="34" t="s">
        <v>470</v>
      </c>
      <c r="H185" s="35" t="s">
        <v>252</v>
      </c>
      <c r="I185" s="35" t="s">
        <v>228</v>
      </c>
      <c r="J185" s="35" t="s">
        <v>471</v>
      </c>
      <c r="K185" s="35"/>
      <c r="L185" s="55">
        <f>L186+L187+L188</f>
        <v>496</v>
      </c>
    </row>
    <row r="186" spans="1:12" ht="18.75">
      <c r="A186" s="8"/>
      <c r="B186" s="8"/>
      <c r="C186" s="8"/>
      <c r="D186" s="8"/>
      <c r="E186" s="8"/>
      <c r="F186" s="8"/>
      <c r="G186" s="34" t="s">
        <v>384</v>
      </c>
      <c r="H186" s="35" t="s">
        <v>252</v>
      </c>
      <c r="I186" s="35" t="s">
        <v>228</v>
      </c>
      <c r="J186" s="35" t="s">
        <v>471</v>
      </c>
      <c r="K186" s="35" t="s">
        <v>385</v>
      </c>
      <c r="L186" s="55">
        <v>257.3</v>
      </c>
    </row>
    <row r="187" spans="1:12" ht="77.25" customHeight="1">
      <c r="A187" s="8"/>
      <c r="B187" s="8"/>
      <c r="C187" s="8"/>
      <c r="D187" s="8"/>
      <c r="E187" s="8"/>
      <c r="F187" s="8"/>
      <c r="G187" s="37" t="s">
        <v>383</v>
      </c>
      <c r="H187" s="35" t="s">
        <v>252</v>
      </c>
      <c r="I187" s="35" t="s">
        <v>228</v>
      </c>
      <c r="J187" s="35" t="s">
        <v>471</v>
      </c>
      <c r="K187" s="35" t="s">
        <v>382</v>
      </c>
      <c r="L187" s="55">
        <v>0</v>
      </c>
    </row>
    <row r="188" spans="1:12" ht="33" customHeight="1">
      <c r="A188" s="8"/>
      <c r="B188" s="8"/>
      <c r="C188" s="8"/>
      <c r="D188" s="8"/>
      <c r="E188" s="8"/>
      <c r="F188" s="8"/>
      <c r="G188" s="37" t="s">
        <v>421</v>
      </c>
      <c r="H188" s="35" t="s">
        <v>252</v>
      </c>
      <c r="I188" s="35" t="s">
        <v>228</v>
      </c>
      <c r="J188" s="35" t="s">
        <v>471</v>
      </c>
      <c r="K188" s="35" t="s">
        <v>420</v>
      </c>
      <c r="L188" s="55">
        <v>238.7</v>
      </c>
    </row>
    <row r="189" spans="1:12" ht="76.5" customHeight="1">
      <c r="A189" s="8"/>
      <c r="B189" s="8"/>
      <c r="C189" s="8"/>
      <c r="D189" s="8"/>
      <c r="E189" s="8"/>
      <c r="F189" s="8"/>
      <c r="G189" s="34" t="s">
        <v>522</v>
      </c>
      <c r="H189" s="35" t="s">
        <v>252</v>
      </c>
      <c r="I189" s="35" t="s">
        <v>228</v>
      </c>
      <c r="J189" s="35" t="s">
        <v>472</v>
      </c>
      <c r="K189" s="35"/>
      <c r="L189" s="55">
        <f>SUM(L190+L191+L192)</f>
        <v>2580.3999999999996</v>
      </c>
    </row>
    <row r="190" spans="1:12" ht="18.75">
      <c r="A190" s="8"/>
      <c r="B190" s="8"/>
      <c r="C190" s="8"/>
      <c r="D190" s="8"/>
      <c r="E190" s="8"/>
      <c r="F190" s="8"/>
      <c r="G190" s="34" t="s">
        <v>384</v>
      </c>
      <c r="H190" s="35" t="s">
        <v>252</v>
      </c>
      <c r="I190" s="35" t="s">
        <v>228</v>
      </c>
      <c r="J190" s="35" t="s">
        <v>472</v>
      </c>
      <c r="K190" s="35" t="s">
        <v>385</v>
      </c>
      <c r="L190" s="55">
        <v>1448</v>
      </c>
    </row>
    <row r="191" spans="1:12" ht="42" customHeight="1">
      <c r="A191" s="8"/>
      <c r="B191" s="8"/>
      <c r="C191" s="8"/>
      <c r="D191" s="8"/>
      <c r="E191" s="8"/>
      <c r="F191" s="8"/>
      <c r="G191" s="34" t="s">
        <v>399</v>
      </c>
      <c r="H191" s="35" t="s">
        <v>252</v>
      </c>
      <c r="I191" s="35" t="s">
        <v>228</v>
      </c>
      <c r="J191" s="35" t="s">
        <v>472</v>
      </c>
      <c r="K191" s="35" t="s">
        <v>389</v>
      </c>
      <c r="L191" s="55">
        <v>522.6</v>
      </c>
    </row>
    <row r="192" spans="1:12" ht="18.75">
      <c r="A192" s="8"/>
      <c r="B192" s="8"/>
      <c r="C192" s="8"/>
      <c r="D192" s="8"/>
      <c r="E192" s="8"/>
      <c r="F192" s="8"/>
      <c r="G192" s="37" t="s">
        <v>421</v>
      </c>
      <c r="H192" s="35" t="s">
        <v>252</v>
      </c>
      <c r="I192" s="35" t="s">
        <v>228</v>
      </c>
      <c r="J192" s="35" t="s">
        <v>472</v>
      </c>
      <c r="K192" s="35" t="s">
        <v>420</v>
      </c>
      <c r="L192" s="55">
        <v>609.8</v>
      </c>
    </row>
    <row r="193" spans="1:12" ht="18.75">
      <c r="A193" s="8"/>
      <c r="B193" s="8"/>
      <c r="C193" s="8"/>
      <c r="D193" s="8"/>
      <c r="E193" s="8"/>
      <c r="F193" s="8"/>
      <c r="G193" s="34" t="s">
        <v>114</v>
      </c>
      <c r="H193" s="35" t="s">
        <v>252</v>
      </c>
      <c r="I193" s="35" t="s">
        <v>228</v>
      </c>
      <c r="J193" s="35" t="s">
        <v>115</v>
      </c>
      <c r="K193" s="35"/>
      <c r="L193" s="55">
        <f>L194+L198+L201</f>
        <v>11318.400000000001</v>
      </c>
    </row>
    <row r="194" spans="1:12" ht="18.75">
      <c r="A194" s="8"/>
      <c r="B194" s="8"/>
      <c r="C194" s="8"/>
      <c r="D194" s="8"/>
      <c r="E194" s="8"/>
      <c r="F194" s="8"/>
      <c r="G194" s="34" t="s">
        <v>419</v>
      </c>
      <c r="H194" s="35" t="s">
        <v>252</v>
      </c>
      <c r="I194" s="35" t="s">
        <v>228</v>
      </c>
      <c r="J194" s="35" t="s">
        <v>440</v>
      </c>
      <c r="K194" s="35"/>
      <c r="L194" s="55">
        <f>L195+L196+L197</f>
        <v>7851.200000000001</v>
      </c>
    </row>
    <row r="195" spans="1:12" ht="37.5">
      <c r="A195" s="8"/>
      <c r="B195" s="8"/>
      <c r="C195" s="8"/>
      <c r="D195" s="8"/>
      <c r="E195" s="8"/>
      <c r="F195" s="8"/>
      <c r="G195" s="34" t="s">
        <v>399</v>
      </c>
      <c r="H195" s="35" t="s">
        <v>252</v>
      </c>
      <c r="I195" s="35" t="s">
        <v>228</v>
      </c>
      <c r="J195" s="35" t="s">
        <v>440</v>
      </c>
      <c r="K195" s="35" t="s">
        <v>389</v>
      </c>
      <c r="L195" s="55">
        <v>5171.3</v>
      </c>
    </row>
    <row r="196" spans="1:12" ht="75">
      <c r="A196" s="8"/>
      <c r="B196" s="8"/>
      <c r="C196" s="8"/>
      <c r="D196" s="8"/>
      <c r="E196" s="8"/>
      <c r="F196" s="8"/>
      <c r="G196" s="37" t="s">
        <v>383</v>
      </c>
      <c r="H196" s="35" t="s">
        <v>252</v>
      </c>
      <c r="I196" s="35" t="s">
        <v>228</v>
      </c>
      <c r="J196" s="35" t="s">
        <v>440</v>
      </c>
      <c r="K196" s="35" t="s">
        <v>382</v>
      </c>
      <c r="L196" s="55">
        <v>2497.8</v>
      </c>
    </row>
    <row r="197" spans="1:12" ht="18.75">
      <c r="A197" s="8"/>
      <c r="B197" s="8"/>
      <c r="C197" s="8"/>
      <c r="D197" s="8"/>
      <c r="E197" s="8"/>
      <c r="F197" s="8"/>
      <c r="G197" s="37" t="s">
        <v>421</v>
      </c>
      <c r="H197" s="35" t="s">
        <v>252</v>
      </c>
      <c r="I197" s="35" t="s">
        <v>228</v>
      </c>
      <c r="J197" s="35" t="s">
        <v>440</v>
      </c>
      <c r="K197" s="35" t="s">
        <v>420</v>
      </c>
      <c r="L197" s="55">
        <v>182.1</v>
      </c>
    </row>
    <row r="198" spans="1:12" ht="43.5" customHeight="1">
      <c r="A198" s="8"/>
      <c r="B198" s="8"/>
      <c r="C198" s="8"/>
      <c r="D198" s="8"/>
      <c r="E198" s="8"/>
      <c r="F198" s="8"/>
      <c r="G198" s="34" t="s">
        <v>482</v>
      </c>
      <c r="H198" s="35" t="s">
        <v>252</v>
      </c>
      <c r="I198" s="35" t="s">
        <v>228</v>
      </c>
      <c r="J198" s="35" t="s">
        <v>483</v>
      </c>
      <c r="K198" s="35"/>
      <c r="L198" s="55">
        <f>L199+L200</f>
        <v>3467.2</v>
      </c>
    </row>
    <row r="199" spans="1:12" ht="37.5" customHeight="1">
      <c r="A199" s="8"/>
      <c r="B199" s="8"/>
      <c r="C199" s="8"/>
      <c r="D199" s="8"/>
      <c r="E199" s="8"/>
      <c r="F199" s="8"/>
      <c r="G199" s="34" t="s">
        <v>399</v>
      </c>
      <c r="H199" s="35" t="s">
        <v>252</v>
      </c>
      <c r="I199" s="35" t="s">
        <v>228</v>
      </c>
      <c r="J199" s="35" t="s">
        <v>483</v>
      </c>
      <c r="K199" s="35" t="s">
        <v>389</v>
      </c>
      <c r="L199" s="55">
        <v>234.2</v>
      </c>
    </row>
    <row r="200" spans="7:12" ht="22.5" customHeight="1">
      <c r="G200" s="37" t="s">
        <v>421</v>
      </c>
      <c r="H200" s="35" t="s">
        <v>252</v>
      </c>
      <c r="I200" s="35" t="s">
        <v>228</v>
      </c>
      <c r="J200" s="35" t="s">
        <v>483</v>
      </c>
      <c r="K200" s="35" t="s">
        <v>420</v>
      </c>
      <c r="L200" s="55">
        <v>3233</v>
      </c>
    </row>
    <row r="201" spans="7:12" ht="37.5" customHeight="1">
      <c r="G201" s="37" t="s">
        <v>499</v>
      </c>
      <c r="H201" s="35" t="s">
        <v>252</v>
      </c>
      <c r="I201" s="35" t="s">
        <v>228</v>
      </c>
      <c r="J201" s="35" t="s">
        <v>500</v>
      </c>
      <c r="K201" s="35"/>
      <c r="L201" s="55">
        <v>0</v>
      </c>
    </row>
    <row r="202" spans="7:12" ht="37.5" customHeight="1">
      <c r="G202" s="34" t="s">
        <v>399</v>
      </c>
      <c r="H202" s="35" t="s">
        <v>252</v>
      </c>
      <c r="I202" s="35" t="s">
        <v>228</v>
      </c>
      <c r="J202" s="35" t="s">
        <v>500</v>
      </c>
      <c r="K202" s="35" t="s">
        <v>389</v>
      </c>
      <c r="L202" s="55">
        <v>0</v>
      </c>
    </row>
    <row r="203" spans="7:12" ht="23.25" customHeight="1">
      <c r="G203" s="37" t="s">
        <v>421</v>
      </c>
      <c r="H203" s="35" t="s">
        <v>252</v>
      </c>
      <c r="I203" s="35" t="s">
        <v>228</v>
      </c>
      <c r="J203" s="35" t="s">
        <v>500</v>
      </c>
      <c r="K203" s="35" t="s">
        <v>420</v>
      </c>
      <c r="L203" s="55">
        <v>0</v>
      </c>
    </row>
    <row r="204" spans="1:12" s="4" customFormat="1" ht="18.75">
      <c r="A204" s="3" t="s">
        <v>11</v>
      </c>
      <c r="B204" s="3" t="s">
        <v>12</v>
      </c>
      <c r="C204" s="3" t="s">
        <v>225</v>
      </c>
      <c r="D204" s="3" t="s">
        <v>226</v>
      </c>
      <c r="E204" s="3" t="s">
        <v>227</v>
      </c>
      <c r="F204" s="3" t="s">
        <v>226</v>
      </c>
      <c r="G204" s="63" t="s">
        <v>20</v>
      </c>
      <c r="H204" s="64" t="s">
        <v>252</v>
      </c>
      <c r="I204" s="64" t="s">
        <v>232</v>
      </c>
      <c r="J204" s="64" t="s">
        <v>229</v>
      </c>
      <c r="K204" s="64" t="s">
        <v>229</v>
      </c>
      <c r="L204" s="59">
        <f>L205+L222+L230+L235+L244+L255+L254</f>
        <v>281448</v>
      </c>
    </row>
    <row r="205" spans="1:12" s="6" customFormat="1" ht="38.25" customHeight="1">
      <c r="A205" s="5" t="s">
        <v>13</v>
      </c>
      <c r="B205" s="5" t="s">
        <v>14</v>
      </c>
      <c r="C205" s="5" t="s">
        <v>225</v>
      </c>
      <c r="D205" s="5" t="s">
        <v>226</v>
      </c>
      <c r="E205" s="5" t="s">
        <v>227</v>
      </c>
      <c r="F205" s="5" t="s">
        <v>226</v>
      </c>
      <c r="G205" s="34" t="s">
        <v>285</v>
      </c>
      <c r="H205" s="35" t="s">
        <v>252</v>
      </c>
      <c r="I205" s="35" t="s">
        <v>232</v>
      </c>
      <c r="J205" s="35" t="s">
        <v>21</v>
      </c>
      <c r="K205" s="35" t="s">
        <v>229</v>
      </c>
      <c r="L205" s="55">
        <f>L206+L212</f>
        <v>154173.2</v>
      </c>
    </row>
    <row r="206" spans="1:12" s="6" customFormat="1" ht="38.25" customHeight="1">
      <c r="A206" s="5"/>
      <c r="B206" s="5"/>
      <c r="C206" s="5"/>
      <c r="D206" s="5"/>
      <c r="E206" s="5"/>
      <c r="F206" s="5"/>
      <c r="G206" s="34" t="s">
        <v>526</v>
      </c>
      <c r="H206" s="35" t="s">
        <v>252</v>
      </c>
      <c r="I206" s="35" t="s">
        <v>232</v>
      </c>
      <c r="J206" s="35" t="s">
        <v>22</v>
      </c>
      <c r="K206" s="35"/>
      <c r="L206" s="55">
        <f>L207+L208+L210+L211+L209</f>
        <v>118801.5</v>
      </c>
    </row>
    <row r="207" spans="1:12" s="6" customFormat="1" ht="28.5" customHeight="1">
      <c r="A207" s="5"/>
      <c r="B207" s="5"/>
      <c r="C207" s="5"/>
      <c r="D207" s="5"/>
      <c r="E207" s="5"/>
      <c r="F207" s="5"/>
      <c r="G207" s="34" t="s">
        <v>384</v>
      </c>
      <c r="H207" s="35" t="s">
        <v>252</v>
      </c>
      <c r="I207" s="35" t="s">
        <v>232</v>
      </c>
      <c r="J207" s="35" t="s">
        <v>22</v>
      </c>
      <c r="K207" s="35" t="s">
        <v>385</v>
      </c>
      <c r="L207" s="55">
        <v>6507.5</v>
      </c>
    </row>
    <row r="208" spans="1:12" s="6" customFormat="1" ht="38.25" customHeight="1">
      <c r="A208" s="5"/>
      <c r="B208" s="5"/>
      <c r="C208" s="5"/>
      <c r="D208" s="5"/>
      <c r="E208" s="5"/>
      <c r="F208" s="5"/>
      <c r="G208" s="34" t="s">
        <v>395</v>
      </c>
      <c r="H208" s="35" t="s">
        <v>252</v>
      </c>
      <c r="I208" s="35" t="s">
        <v>232</v>
      </c>
      <c r="J208" s="35" t="s">
        <v>22</v>
      </c>
      <c r="K208" s="35" t="s">
        <v>408</v>
      </c>
      <c r="L208" s="55">
        <v>15.1</v>
      </c>
    </row>
    <row r="209" spans="1:12" s="6" customFormat="1" ht="38.25" customHeight="1">
      <c r="A209" s="5"/>
      <c r="B209" s="5"/>
      <c r="C209" s="5"/>
      <c r="D209" s="5"/>
      <c r="E209" s="5"/>
      <c r="F209" s="5"/>
      <c r="G209" s="34" t="s">
        <v>398</v>
      </c>
      <c r="H209" s="35" t="s">
        <v>252</v>
      </c>
      <c r="I209" s="35" t="s">
        <v>232</v>
      </c>
      <c r="J209" s="35" t="s">
        <v>22</v>
      </c>
      <c r="K209" s="35" t="s">
        <v>388</v>
      </c>
      <c r="L209" s="55">
        <v>30.6</v>
      </c>
    </row>
    <row r="210" spans="1:12" s="6" customFormat="1" ht="38.25" customHeight="1">
      <c r="A210" s="5"/>
      <c r="B210" s="5"/>
      <c r="C210" s="5"/>
      <c r="D210" s="5"/>
      <c r="E210" s="5"/>
      <c r="F210" s="5"/>
      <c r="G210" s="34" t="s">
        <v>399</v>
      </c>
      <c r="H210" s="35" t="s">
        <v>252</v>
      </c>
      <c r="I210" s="35" t="s">
        <v>232</v>
      </c>
      <c r="J210" s="35" t="s">
        <v>22</v>
      </c>
      <c r="K210" s="35" t="s">
        <v>389</v>
      </c>
      <c r="L210" s="55">
        <v>73.1</v>
      </c>
    </row>
    <row r="211" spans="1:12" s="6" customFormat="1" ht="38.25" customHeight="1">
      <c r="A211" s="5"/>
      <c r="B211" s="5"/>
      <c r="C211" s="5"/>
      <c r="D211" s="5"/>
      <c r="E211" s="5"/>
      <c r="F211" s="5"/>
      <c r="G211" s="37" t="s">
        <v>383</v>
      </c>
      <c r="H211" s="35" t="s">
        <v>252</v>
      </c>
      <c r="I211" s="35" t="s">
        <v>232</v>
      </c>
      <c r="J211" s="35" t="s">
        <v>22</v>
      </c>
      <c r="K211" s="35" t="s">
        <v>382</v>
      </c>
      <c r="L211" s="55">
        <v>112175.2</v>
      </c>
    </row>
    <row r="212" spans="1:12" s="6" customFormat="1" ht="38.25" customHeight="1">
      <c r="A212" s="5"/>
      <c r="B212" s="5"/>
      <c r="C212" s="5"/>
      <c r="D212" s="5"/>
      <c r="E212" s="5"/>
      <c r="F212" s="5"/>
      <c r="G212" s="34" t="s">
        <v>523</v>
      </c>
      <c r="H212" s="35" t="s">
        <v>252</v>
      </c>
      <c r="I212" s="35" t="s">
        <v>232</v>
      </c>
      <c r="J212" s="35" t="s">
        <v>524</v>
      </c>
      <c r="K212" s="35"/>
      <c r="L212" s="55">
        <f>L213</f>
        <v>35371.7</v>
      </c>
    </row>
    <row r="213" spans="7:13" ht="55.5" customHeight="1">
      <c r="G213" s="34" t="s">
        <v>525</v>
      </c>
      <c r="H213" s="35" t="s">
        <v>252</v>
      </c>
      <c r="I213" s="35" t="s">
        <v>232</v>
      </c>
      <c r="J213" s="35" t="s">
        <v>532</v>
      </c>
      <c r="K213" s="35"/>
      <c r="L213" s="55">
        <f>L214+L217+L218+L219</f>
        <v>35371.7</v>
      </c>
      <c r="M213" s="8">
        <v>1710</v>
      </c>
    </row>
    <row r="214" spans="7:12" ht="39.75" customHeight="1">
      <c r="G214" s="34" t="s">
        <v>397</v>
      </c>
      <c r="H214" s="35" t="s">
        <v>252</v>
      </c>
      <c r="I214" s="35" t="s">
        <v>232</v>
      </c>
      <c r="J214" s="35" t="s">
        <v>532</v>
      </c>
      <c r="K214" s="35" t="s">
        <v>396</v>
      </c>
      <c r="L214" s="55">
        <f>L215+L216</f>
        <v>1879.5</v>
      </c>
    </row>
    <row r="215" spans="7:12" ht="39.75" customHeight="1">
      <c r="G215" s="34" t="s">
        <v>398</v>
      </c>
      <c r="H215" s="35" t="s">
        <v>252</v>
      </c>
      <c r="I215" s="35" t="s">
        <v>232</v>
      </c>
      <c r="J215" s="35" t="s">
        <v>532</v>
      </c>
      <c r="K215" s="35" t="s">
        <v>388</v>
      </c>
      <c r="L215" s="55">
        <v>17.3</v>
      </c>
    </row>
    <row r="216" spans="7:12" ht="39.75" customHeight="1">
      <c r="G216" s="34" t="s">
        <v>399</v>
      </c>
      <c r="H216" s="35" t="s">
        <v>252</v>
      </c>
      <c r="I216" s="35" t="s">
        <v>232</v>
      </c>
      <c r="J216" s="35" t="s">
        <v>532</v>
      </c>
      <c r="K216" s="35" t="s">
        <v>389</v>
      </c>
      <c r="L216" s="55">
        <v>1862.2</v>
      </c>
    </row>
    <row r="217" spans="7:12" ht="72.75" customHeight="1">
      <c r="G217" s="37" t="s">
        <v>383</v>
      </c>
      <c r="H217" s="35" t="s">
        <v>252</v>
      </c>
      <c r="I217" s="35" t="s">
        <v>232</v>
      </c>
      <c r="J217" s="35" t="s">
        <v>532</v>
      </c>
      <c r="K217" s="35" t="s">
        <v>382</v>
      </c>
      <c r="L217" s="55">
        <v>33460.5</v>
      </c>
    </row>
    <row r="218" spans="7:12" ht="24.75" customHeight="1">
      <c r="G218" s="37" t="s">
        <v>421</v>
      </c>
      <c r="H218" s="35" t="s">
        <v>252</v>
      </c>
      <c r="I218" s="35" t="s">
        <v>232</v>
      </c>
      <c r="J218" s="35" t="s">
        <v>532</v>
      </c>
      <c r="K218" s="35" t="s">
        <v>420</v>
      </c>
      <c r="L218" s="55">
        <v>0</v>
      </c>
    </row>
    <row r="219" spans="7:12" ht="39.75" customHeight="1">
      <c r="G219" s="34" t="s">
        <v>401</v>
      </c>
      <c r="H219" s="35" t="s">
        <v>252</v>
      </c>
      <c r="I219" s="35" t="s">
        <v>232</v>
      </c>
      <c r="J219" s="35" t="s">
        <v>532</v>
      </c>
      <c r="K219" s="35" t="s">
        <v>400</v>
      </c>
      <c r="L219" s="56">
        <f>L220+L221</f>
        <v>31.7</v>
      </c>
    </row>
    <row r="220" spans="7:12" ht="22.5" customHeight="1">
      <c r="G220" s="34" t="s">
        <v>402</v>
      </c>
      <c r="H220" s="35" t="s">
        <v>252</v>
      </c>
      <c r="I220" s="35" t="s">
        <v>232</v>
      </c>
      <c r="J220" s="35" t="s">
        <v>532</v>
      </c>
      <c r="K220" s="35" t="s">
        <v>390</v>
      </c>
      <c r="L220" s="55">
        <v>29.7</v>
      </c>
    </row>
    <row r="221" spans="7:12" ht="22.5" customHeight="1">
      <c r="G221" s="34" t="s">
        <v>403</v>
      </c>
      <c r="H221" s="35" t="s">
        <v>252</v>
      </c>
      <c r="I221" s="35" t="s">
        <v>232</v>
      </c>
      <c r="J221" s="35" t="s">
        <v>532</v>
      </c>
      <c r="K221" s="35" t="s">
        <v>391</v>
      </c>
      <c r="L221" s="55">
        <v>2</v>
      </c>
    </row>
    <row r="222" spans="1:12" ht="18.75">
      <c r="A222" s="7" t="s">
        <v>13</v>
      </c>
      <c r="B222" s="7" t="s">
        <v>14</v>
      </c>
      <c r="C222" s="7" t="s">
        <v>267</v>
      </c>
      <c r="D222" s="7" t="s">
        <v>268</v>
      </c>
      <c r="E222" s="7" t="s">
        <v>227</v>
      </c>
      <c r="F222" s="7" t="s">
        <v>226</v>
      </c>
      <c r="G222" s="37" t="s">
        <v>24</v>
      </c>
      <c r="H222" s="35" t="s">
        <v>252</v>
      </c>
      <c r="I222" s="35" t="s">
        <v>232</v>
      </c>
      <c r="J222" s="35" t="s">
        <v>23</v>
      </c>
      <c r="K222" s="35" t="s">
        <v>229</v>
      </c>
      <c r="L222" s="55">
        <f>L223+L229</f>
        <v>30166.8</v>
      </c>
    </row>
    <row r="223" spans="1:12" s="6" customFormat="1" ht="89.25" customHeight="1">
      <c r="A223" s="5" t="s">
        <v>15</v>
      </c>
      <c r="B223" s="5" t="s">
        <v>16</v>
      </c>
      <c r="C223" s="5" t="s">
        <v>225</v>
      </c>
      <c r="D223" s="5" t="s">
        <v>226</v>
      </c>
      <c r="E223" s="5" t="s">
        <v>227</v>
      </c>
      <c r="F223" s="5" t="s">
        <v>226</v>
      </c>
      <c r="G223" s="34" t="s">
        <v>116</v>
      </c>
      <c r="H223" s="35" t="s">
        <v>252</v>
      </c>
      <c r="I223" s="35" t="s">
        <v>232</v>
      </c>
      <c r="J223" s="35" t="s">
        <v>25</v>
      </c>
      <c r="K223" s="35" t="s">
        <v>229</v>
      </c>
      <c r="L223" s="55">
        <f>L224+L225+L227+L226+L228</f>
        <v>30103</v>
      </c>
    </row>
    <row r="224" spans="1:12" s="6" customFormat="1" ht="23.25" customHeight="1">
      <c r="A224" s="5"/>
      <c r="B224" s="5"/>
      <c r="C224" s="5"/>
      <c r="D224" s="5"/>
      <c r="E224" s="5"/>
      <c r="F224" s="5"/>
      <c r="G224" s="34" t="s">
        <v>384</v>
      </c>
      <c r="H224" s="35" t="s">
        <v>252</v>
      </c>
      <c r="I224" s="35" t="s">
        <v>232</v>
      </c>
      <c r="J224" s="35" t="s">
        <v>25</v>
      </c>
      <c r="K224" s="35" t="s">
        <v>385</v>
      </c>
      <c r="L224" s="55">
        <v>19556.7</v>
      </c>
    </row>
    <row r="225" spans="1:12" s="6" customFormat="1" ht="23.25" customHeight="1">
      <c r="A225" s="5"/>
      <c r="B225" s="5"/>
      <c r="C225" s="5"/>
      <c r="D225" s="5"/>
      <c r="E225" s="5"/>
      <c r="F225" s="5"/>
      <c r="G225" s="34" t="s">
        <v>395</v>
      </c>
      <c r="H225" s="35" t="s">
        <v>252</v>
      </c>
      <c r="I225" s="35" t="s">
        <v>232</v>
      </c>
      <c r="J225" s="35" t="s">
        <v>25</v>
      </c>
      <c r="K225" s="35" t="s">
        <v>408</v>
      </c>
      <c r="L225" s="55">
        <v>27</v>
      </c>
    </row>
    <row r="226" spans="1:12" s="6" customFormat="1" ht="23.25" customHeight="1">
      <c r="A226" s="5"/>
      <c r="B226" s="5"/>
      <c r="C226" s="5"/>
      <c r="D226" s="5"/>
      <c r="E226" s="5"/>
      <c r="F226" s="5"/>
      <c r="G226" s="34" t="s">
        <v>398</v>
      </c>
      <c r="H226" s="35" t="s">
        <v>252</v>
      </c>
      <c r="I226" s="35" t="s">
        <v>232</v>
      </c>
      <c r="J226" s="35" t="s">
        <v>25</v>
      </c>
      <c r="K226" s="35" t="s">
        <v>388</v>
      </c>
      <c r="L226" s="55">
        <v>89.2</v>
      </c>
    </row>
    <row r="227" spans="1:12" s="6" customFormat="1" ht="39" customHeight="1">
      <c r="A227" s="5"/>
      <c r="B227" s="5"/>
      <c r="C227" s="5"/>
      <c r="D227" s="5"/>
      <c r="E227" s="5"/>
      <c r="F227" s="5"/>
      <c r="G227" s="34" t="s">
        <v>399</v>
      </c>
      <c r="H227" s="35" t="s">
        <v>252</v>
      </c>
      <c r="I227" s="35" t="s">
        <v>232</v>
      </c>
      <c r="J227" s="35" t="s">
        <v>25</v>
      </c>
      <c r="K227" s="35" t="s">
        <v>389</v>
      </c>
      <c r="L227" s="55">
        <v>10429.8</v>
      </c>
    </row>
    <row r="228" spans="1:12" s="6" customFormat="1" ht="39" customHeight="1">
      <c r="A228" s="5"/>
      <c r="B228" s="5"/>
      <c r="C228" s="5"/>
      <c r="D228" s="5"/>
      <c r="E228" s="5"/>
      <c r="F228" s="5"/>
      <c r="G228" s="34" t="s">
        <v>403</v>
      </c>
      <c r="H228" s="35" t="s">
        <v>252</v>
      </c>
      <c r="I228" s="35" t="s">
        <v>232</v>
      </c>
      <c r="J228" s="35" t="s">
        <v>25</v>
      </c>
      <c r="K228" s="35" t="s">
        <v>391</v>
      </c>
      <c r="L228" s="55">
        <v>0.3</v>
      </c>
    </row>
    <row r="229" spans="1:12" s="6" customFormat="1" ht="39" customHeight="1">
      <c r="A229" s="5"/>
      <c r="B229" s="5"/>
      <c r="C229" s="5"/>
      <c r="D229" s="5"/>
      <c r="E229" s="5"/>
      <c r="F229" s="5"/>
      <c r="G229" s="34" t="s">
        <v>399</v>
      </c>
      <c r="H229" s="35" t="s">
        <v>252</v>
      </c>
      <c r="I229" s="35" t="s">
        <v>232</v>
      </c>
      <c r="J229" s="35" t="s">
        <v>610</v>
      </c>
      <c r="K229" s="35" t="s">
        <v>389</v>
      </c>
      <c r="L229" s="55">
        <v>63.8</v>
      </c>
    </row>
    <row r="230" spans="1:12" ht="18.75">
      <c r="A230" s="7" t="s">
        <v>15</v>
      </c>
      <c r="B230" s="7" t="s">
        <v>16</v>
      </c>
      <c r="C230" s="7" t="s">
        <v>245</v>
      </c>
      <c r="D230" s="7" t="s">
        <v>246</v>
      </c>
      <c r="E230" s="7" t="s">
        <v>227</v>
      </c>
      <c r="F230" s="7" t="s">
        <v>226</v>
      </c>
      <c r="G230" s="34" t="s">
        <v>27</v>
      </c>
      <c r="H230" s="35" t="s">
        <v>252</v>
      </c>
      <c r="I230" s="35" t="s">
        <v>232</v>
      </c>
      <c r="J230" s="35" t="s">
        <v>26</v>
      </c>
      <c r="K230" s="35" t="s">
        <v>229</v>
      </c>
      <c r="L230" s="55">
        <f>L231+L233</f>
        <v>38397.5</v>
      </c>
    </row>
    <row r="231" spans="1:12" ht="36.75" customHeight="1">
      <c r="A231" s="7" t="s">
        <v>15</v>
      </c>
      <c r="B231" s="7" t="s">
        <v>16</v>
      </c>
      <c r="C231" s="7" t="s">
        <v>245</v>
      </c>
      <c r="D231" s="7" t="s">
        <v>246</v>
      </c>
      <c r="E231" s="7" t="s">
        <v>238</v>
      </c>
      <c r="F231" s="7" t="s">
        <v>239</v>
      </c>
      <c r="G231" s="34" t="s">
        <v>523</v>
      </c>
      <c r="H231" s="35" t="s">
        <v>252</v>
      </c>
      <c r="I231" s="35" t="s">
        <v>232</v>
      </c>
      <c r="J231" s="35" t="s">
        <v>28</v>
      </c>
      <c r="K231" s="35" t="s">
        <v>229</v>
      </c>
      <c r="L231" s="55">
        <v>24077.6</v>
      </c>
    </row>
    <row r="232" spans="1:12" s="4" customFormat="1" ht="75">
      <c r="A232" s="3" t="s">
        <v>17</v>
      </c>
      <c r="B232" s="3" t="s">
        <v>18</v>
      </c>
      <c r="C232" s="3" t="s">
        <v>225</v>
      </c>
      <c r="D232" s="3" t="s">
        <v>226</v>
      </c>
      <c r="E232" s="3" t="s">
        <v>227</v>
      </c>
      <c r="F232" s="3" t="s">
        <v>226</v>
      </c>
      <c r="G232" s="37" t="s">
        <v>383</v>
      </c>
      <c r="H232" s="35" t="s">
        <v>252</v>
      </c>
      <c r="I232" s="35" t="s">
        <v>232</v>
      </c>
      <c r="J232" s="35" t="s">
        <v>28</v>
      </c>
      <c r="K232" s="35" t="s">
        <v>382</v>
      </c>
      <c r="L232" s="55">
        <v>24077.6</v>
      </c>
    </row>
    <row r="233" spans="1:12" s="4" customFormat="1" ht="37.5">
      <c r="A233" s="3"/>
      <c r="B233" s="3"/>
      <c r="C233" s="3"/>
      <c r="D233" s="3"/>
      <c r="E233" s="3"/>
      <c r="F233" s="3"/>
      <c r="G233" s="34" t="s">
        <v>523</v>
      </c>
      <c r="H233" s="35" t="s">
        <v>252</v>
      </c>
      <c r="I233" s="35" t="s">
        <v>232</v>
      </c>
      <c r="J233" s="35" t="s">
        <v>509</v>
      </c>
      <c r="K233" s="35" t="s">
        <v>229</v>
      </c>
      <c r="L233" s="55">
        <f>L234</f>
        <v>14319.9</v>
      </c>
    </row>
    <row r="234" spans="1:12" s="4" customFormat="1" ht="75">
      <c r="A234" s="3"/>
      <c r="B234" s="3"/>
      <c r="C234" s="3"/>
      <c r="D234" s="3"/>
      <c r="E234" s="3"/>
      <c r="F234" s="3"/>
      <c r="G234" s="37" t="s">
        <v>383</v>
      </c>
      <c r="H234" s="35" t="s">
        <v>252</v>
      </c>
      <c r="I234" s="35" t="s">
        <v>232</v>
      </c>
      <c r="J234" s="35" t="s">
        <v>509</v>
      </c>
      <c r="K234" s="35" t="s">
        <v>382</v>
      </c>
      <c r="L234" s="55">
        <v>14319.9</v>
      </c>
    </row>
    <row r="235" spans="1:12" s="4" customFormat="1" ht="18.75">
      <c r="A235" s="3"/>
      <c r="B235" s="3"/>
      <c r="C235" s="3"/>
      <c r="D235" s="3"/>
      <c r="E235" s="3"/>
      <c r="F235" s="3"/>
      <c r="G235" s="34" t="s">
        <v>136</v>
      </c>
      <c r="H235" s="35" t="s">
        <v>252</v>
      </c>
      <c r="I235" s="35" t="s">
        <v>232</v>
      </c>
      <c r="J235" s="35" t="s">
        <v>135</v>
      </c>
      <c r="K235" s="35"/>
      <c r="L235" s="55">
        <f>L236+L243</f>
        <v>17197.4</v>
      </c>
    </row>
    <row r="236" spans="1:12" s="4" customFormat="1" ht="59.25" customHeight="1">
      <c r="A236" s="3"/>
      <c r="B236" s="3"/>
      <c r="C236" s="3"/>
      <c r="D236" s="3"/>
      <c r="E236" s="3"/>
      <c r="F236" s="3"/>
      <c r="G236" s="34" t="s">
        <v>459</v>
      </c>
      <c r="H236" s="35" t="s">
        <v>252</v>
      </c>
      <c r="I236" s="35" t="s">
        <v>232</v>
      </c>
      <c r="J236" s="35" t="s">
        <v>321</v>
      </c>
      <c r="K236" s="35"/>
      <c r="L236" s="55">
        <f>L237+L238+L239+L240+L241+L242</f>
        <v>17181.5</v>
      </c>
    </row>
    <row r="237" spans="1:12" s="4" customFormat="1" ht="21" customHeight="1">
      <c r="A237" s="3"/>
      <c r="B237" s="3"/>
      <c r="C237" s="3"/>
      <c r="D237" s="3"/>
      <c r="E237" s="3"/>
      <c r="F237" s="3"/>
      <c r="G237" s="34" t="s">
        <v>384</v>
      </c>
      <c r="H237" s="35" t="s">
        <v>252</v>
      </c>
      <c r="I237" s="35" t="s">
        <v>232</v>
      </c>
      <c r="J237" s="35" t="s">
        <v>321</v>
      </c>
      <c r="K237" s="35" t="s">
        <v>385</v>
      </c>
      <c r="L237" s="55">
        <v>10216.2</v>
      </c>
    </row>
    <row r="238" spans="1:12" s="4" customFormat="1" ht="21" customHeight="1">
      <c r="A238" s="3"/>
      <c r="B238" s="3"/>
      <c r="C238" s="3"/>
      <c r="D238" s="3"/>
      <c r="E238" s="3"/>
      <c r="F238" s="3"/>
      <c r="G238" s="34" t="s">
        <v>395</v>
      </c>
      <c r="H238" s="35" t="s">
        <v>252</v>
      </c>
      <c r="I238" s="35" t="s">
        <v>232</v>
      </c>
      <c r="J238" s="35" t="s">
        <v>321</v>
      </c>
      <c r="K238" s="35" t="s">
        <v>408</v>
      </c>
      <c r="L238" s="55">
        <v>16.5</v>
      </c>
    </row>
    <row r="239" spans="1:12" s="4" customFormat="1" ht="41.25" customHeight="1">
      <c r="A239" s="3"/>
      <c r="B239" s="3"/>
      <c r="C239" s="3"/>
      <c r="D239" s="3"/>
      <c r="E239" s="3"/>
      <c r="F239" s="3"/>
      <c r="G239" s="34" t="s">
        <v>398</v>
      </c>
      <c r="H239" s="35" t="s">
        <v>252</v>
      </c>
      <c r="I239" s="35" t="s">
        <v>232</v>
      </c>
      <c r="J239" s="35" t="s">
        <v>321</v>
      </c>
      <c r="K239" s="35" t="s">
        <v>388</v>
      </c>
      <c r="L239" s="55">
        <v>57.9</v>
      </c>
    </row>
    <row r="240" spans="1:12" s="4" customFormat="1" ht="39.75" customHeight="1">
      <c r="A240" s="3"/>
      <c r="B240" s="3"/>
      <c r="C240" s="3"/>
      <c r="D240" s="3"/>
      <c r="E240" s="3"/>
      <c r="F240" s="3"/>
      <c r="G240" s="34" t="s">
        <v>399</v>
      </c>
      <c r="H240" s="35" t="s">
        <v>252</v>
      </c>
      <c r="I240" s="35" t="s">
        <v>232</v>
      </c>
      <c r="J240" s="35" t="s">
        <v>321</v>
      </c>
      <c r="K240" s="35" t="s">
        <v>389</v>
      </c>
      <c r="L240" s="55">
        <v>6882.7</v>
      </c>
    </row>
    <row r="241" spans="1:12" s="4" customFormat="1" ht="36" customHeight="1">
      <c r="A241" s="3"/>
      <c r="B241" s="3"/>
      <c r="C241" s="3"/>
      <c r="D241" s="3"/>
      <c r="E241" s="3"/>
      <c r="F241" s="3"/>
      <c r="G241" s="34" t="s">
        <v>401</v>
      </c>
      <c r="H241" s="35" t="s">
        <v>252</v>
      </c>
      <c r="I241" s="35" t="s">
        <v>232</v>
      </c>
      <c r="J241" s="35" t="s">
        <v>321</v>
      </c>
      <c r="K241" s="35" t="s">
        <v>390</v>
      </c>
      <c r="L241" s="55">
        <v>6</v>
      </c>
    </row>
    <row r="242" spans="1:12" s="4" customFormat="1" ht="21" customHeight="1">
      <c r="A242" s="3"/>
      <c r="B242" s="3"/>
      <c r="C242" s="3"/>
      <c r="D242" s="3"/>
      <c r="E242" s="3"/>
      <c r="F242" s="3"/>
      <c r="G242" s="34" t="s">
        <v>402</v>
      </c>
      <c r="H242" s="35" t="s">
        <v>252</v>
      </c>
      <c r="I242" s="35" t="s">
        <v>232</v>
      </c>
      <c r="J242" s="35" t="s">
        <v>321</v>
      </c>
      <c r="K242" s="35" t="s">
        <v>391</v>
      </c>
      <c r="L242" s="55">
        <v>2.2</v>
      </c>
    </row>
    <row r="243" spans="1:12" s="4" customFormat="1" ht="21" customHeight="1">
      <c r="A243" s="3"/>
      <c r="B243" s="3"/>
      <c r="C243" s="3"/>
      <c r="D243" s="3"/>
      <c r="E243" s="3"/>
      <c r="F243" s="3"/>
      <c r="G243" s="34" t="s">
        <v>399</v>
      </c>
      <c r="H243" s="35" t="s">
        <v>252</v>
      </c>
      <c r="I243" s="35" t="s">
        <v>232</v>
      </c>
      <c r="J243" s="35" t="s">
        <v>611</v>
      </c>
      <c r="K243" s="35" t="s">
        <v>389</v>
      </c>
      <c r="L243" s="55">
        <v>15.9</v>
      </c>
    </row>
    <row r="244" spans="1:12" s="4" customFormat="1" ht="21" customHeight="1">
      <c r="A244" s="3"/>
      <c r="B244" s="3"/>
      <c r="C244" s="3"/>
      <c r="D244" s="3"/>
      <c r="E244" s="3"/>
      <c r="F244" s="3"/>
      <c r="G244" s="34" t="s">
        <v>30</v>
      </c>
      <c r="H244" s="35" t="s">
        <v>252</v>
      </c>
      <c r="I244" s="35" t="s">
        <v>232</v>
      </c>
      <c r="J244" s="35" t="s">
        <v>29</v>
      </c>
      <c r="K244" s="35"/>
      <c r="L244" s="55">
        <f>L245+L248+L250+L253</f>
        <v>3463.8999999999996</v>
      </c>
    </row>
    <row r="245" spans="1:12" s="4" customFormat="1" ht="21" customHeight="1">
      <c r="A245" s="3"/>
      <c r="B245" s="3"/>
      <c r="C245" s="3"/>
      <c r="D245" s="3"/>
      <c r="E245" s="3"/>
      <c r="F245" s="3"/>
      <c r="G245" s="34" t="s">
        <v>556</v>
      </c>
      <c r="H245" s="35" t="s">
        <v>252</v>
      </c>
      <c r="I245" s="35" t="s">
        <v>232</v>
      </c>
      <c r="J245" s="35" t="s">
        <v>557</v>
      </c>
      <c r="K245" s="35"/>
      <c r="L245" s="55">
        <f>L246+L247</f>
        <v>2359.2</v>
      </c>
    </row>
    <row r="246" spans="1:12" s="4" customFormat="1" ht="21" customHeight="1">
      <c r="A246" s="3"/>
      <c r="B246" s="3"/>
      <c r="C246" s="3"/>
      <c r="D246" s="3"/>
      <c r="E246" s="3"/>
      <c r="F246" s="3"/>
      <c r="G246" s="34" t="s">
        <v>384</v>
      </c>
      <c r="H246" s="35" t="s">
        <v>252</v>
      </c>
      <c r="I246" s="35" t="s">
        <v>232</v>
      </c>
      <c r="J246" s="35" t="s">
        <v>557</v>
      </c>
      <c r="K246" s="35" t="s">
        <v>385</v>
      </c>
      <c r="L246" s="55">
        <v>199.2</v>
      </c>
    </row>
    <row r="247" spans="1:12" s="4" customFormat="1" ht="21" customHeight="1">
      <c r="A247" s="3"/>
      <c r="B247" s="3"/>
      <c r="C247" s="3"/>
      <c r="D247" s="3"/>
      <c r="E247" s="3"/>
      <c r="F247" s="3"/>
      <c r="G247" s="37" t="s">
        <v>383</v>
      </c>
      <c r="H247" s="35" t="s">
        <v>252</v>
      </c>
      <c r="I247" s="35" t="s">
        <v>232</v>
      </c>
      <c r="J247" s="35" t="s">
        <v>557</v>
      </c>
      <c r="K247" s="35" t="s">
        <v>420</v>
      </c>
      <c r="L247" s="55">
        <v>2160</v>
      </c>
    </row>
    <row r="248" spans="1:12" s="4" customFormat="1" ht="90.75" customHeight="1">
      <c r="A248" s="3"/>
      <c r="B248" s="3"/>
      <c r="C248" s="3"/>
      <c r="D248" s="3"/>
      <c r="E248" s="3"/>
      <c r="F248" s="3"/>
      <c r="G248" s="34" t="s">
        <v>521</v>
      </c>
      <c r="H248" s="35" t="s">
        <v>252</v>
      </c>
      <c r="I248" s="35" t="s">
        <v>232</v>
      </c>
      <c r="J248" s="35" t="s">
        <v>308</v>
      </c>
      <c r="K248" s="35"/>
      <c r="L248" s="55">
        <f>SUM(L249)</f>
        <v>464.9</v>
      </c>
    </row>
    <row r="249" spans="1:12" s="4" customFormat="1" ht="18.75">
      <c r="A249" s="3"/>
      <c r="B249" s="3"/>
      <c r="C249" s="3"/>
      <c r="D249" s="3"/>
      <c r="E249" s="3"/>
      <c r="F249" s="3"/>
      <c r="G249" s="34" t="s">
        <v>384</v>
      </c>
      <c r="H249" s="35" t="s">
        <v>252</v>
      </c>
      <c r="I249" s="35" t="s">
        <v>232</v>
      </c>
      <c r="J249" s="35" t="s">
        <v>308</v>
      </c>
      <c r="K249" s="35" t="s">
        <v>385</v>
      </c>
      <c r="L249" s="55">
        <v>464.9</v>
      </c>
    </row>
    <row r="250" spans="1:12" s="4" customFormat="1" ht="225">
      <c r="A250" s="3"/>
      <c r="B250" s="3"/>
      <c r="C250" s="3"/>
      <c r="D250" s="3"/>
      <c r="E250" s="3"/>
      <c r="F250" s="3"/>
      <c r="G250" s="34" t="s">
        <v>470</v>
      </c>
      <c r="H250" s="35" t="s">
        <v>252</v>
      </c>
      <c r="I250" s="35" t="s">
        <v>232</v>
      </c>
      <c r="J250" s="35" t="s">
        <v>471</v>
      </c>
      <c r="K250" s="35"/>
      <c r="L250" s="55">
        <f>L251+L252</f>
        <v>428.7</v>
      </c>
    </row>
    <row r="251" spans="1:12" s="4" customFormat="1" ht="18.75">
      <c r="A251" s="3"/>
      <c r="B251" s="3"/>
      <c r="C251" s="3"/>
      <c r="D251" s="3"/>
      <c r="E251" s="3"/>
      <c r="F251" s="3"/>
      <c r="G251" s="34" t="s">
        <v>384</v>
      </c>
      <c r="H251" s="35" t="s">
        <v>252</v>
      </c>
      <c r="I251" s="35" t="s">
        <v>232</v>
      </c>
      <c r="J251" s="35" t="s">
        <v>471</v>
      </c>
      <c r="K251" s="35" t="s">
        <v>385</v>
      </c>
      <c r="L251" s="55">
        <v>267</v>
      </c>
    </row>
    <row r="252" spans="1:12" s="4" customFormat="1" ht="18.75">
      <c r="A252" s="3"/>
      <c r="B252" s="3"/>
      <c r="C252" s="3"/>
      <c r="D252" s="3"/>
      <c r="E252" s="3"/>
      <c r="F252" s="3"/>
      <c r="G252" s="37" t="s">
        <v>421</v>
      </c>
      <c r="H252" s="35" t="s">
        <v>252</v>
      </c>
      <c r="I252" s="35" t="s">
        <v>232</v>
      </c>
      <c r="J252" s="35" t="s">
        <v>471</v>
      </c>
      <c r="K252" s="35" t="s">
        <v>420</v>
      </c>
      <c r="L252" s="55">
        <v>161.7</v>
      </c>
    </row>
    <row r="253" spans="1:12" s="4" customFormat="1" ht="18.75">
      <c r="A253" s="3"/>
      <c r="B253" s="3"/>
      <c r="C253" s="3"/>
      <c r="D253" s="3"/>
      <c r="E253" s="3"/>
      <c r="F253" s="3"/>
      <c r="G253" s="37" t="s">
        <v>421</v>
      </c>
      <c r="H253" s="35" t="s">
        <v>252</v>
      </c>
      <c r="I253" s="35" t="s">
        <v>232</v>
      </c>
      <c r="J253" s="35" t="s">
        <v>612</v>
      </c>
      <c r="K253" s="35" t="s">
        <v>420</v>
      </c>
      <c r="L253" s="55">
        <v>211.1</v>
      </c>
    </row>
    <row r="254" spans="1:12" s="4" customFormat="1" ht="18.75">
      <c r="A254" s="3"/>
      <c r="B254" s="3"/>
      <c r="C254" s="3"/>
      <c r="D254" s="3"/>
      <c r="E254" s="3"/>
      <c r="F254" s="3"/>
      <c r="G254" s="37" t="s">
        <v>421</v>
      </c>
      <c r="H254" s="35" t="s">
        <v>252</v>
      </c>
      <c r="I254" s="35" t="s">
        <v>232</v>
      </c>
      <c r="J254" s="35" t="s">
        <v>613</v>
      </c>
      <c r="K254" s="35" t="s">
        <v>420</v>
      </c>
      <c r="L254" s="55">
        <v>14050</v>
      </c>
    </row>
    <row r="255" spans="1:12" s="4" customFormat="1" ht="18.75">
      <c r="A255" s="3"/>
      <c r="B255" s="3"/>
      <c r="C255" s="3"/>
      <c r="D255" s="3"/>
      <c r="E255" s="3"/>
      <c r="F255" s="3"/>
      <c r="G255" s="34" t="s">
        <v>343</v>
      </c>
      <c r="H255" s="35" t="s">
        <v>252</v>
      </c>
      <c r="I255" s="35" t="s">
        <v>232</v>
      </c>
      <c r="J255" s="35" t="s">
        <v>115</v>
      </c>
      <c r="K255" s="35"/>
      <c r="L255" s="55">
        <f>L259+L262+L256+L257+L258</f>
        <v>23999.199999999997</v>
      </c>
    </row>
    <row r="256" spans="1:12" s="4" customFormat="1" ht="37.5">
      <c r="A256" s="3"/>
      <c r="B256" s="3"/>
      <c r="C256" s="3"/>
      <c r="D256" s="3"/>
      <c r="E256" s="3"/>
      <c r="F256" s="3"/>
      <c r="G256" s="34" t="s">
        <v>399</v>
      </c>
      <c r="H256" s="35" t="s">
        <v>252</v>
      </c>
      <c r="I256" s="35" t="s">
        <v>232</v>
      </c>
      <c r="J256" s="35" t="s">
        <v>117</v>
      </c>
      <c r="K256" s="35" t="s">
        <v>389</v>
      </c>
      <c r="L256" s="55">
        <v>93</v>
      </c>
    </row>
    <row r="257" spans="1:12" s="4" customFormat="1" ht="18.75">
      <c r="A257" s="3"/>
      <c r="B257" s="3"/>
      <c r="C257" s="3"/>
      <c r="D257" s="3"/>
      <c r="E257" s="3"/>
      <c r="F257" s="3"/>
      <c r="G257" s="37" t="s">
        <v>421</v>
      </c>
      <c r="H257" s="35" t="s">
        <v>252</v>
      </c>
      <c r="I257" s="35" t="s">
        <v>232</v>
      </c>
      <c r="J257" s="35" t="s">
        <v>341</v>
      </c>
      <c r="K257" s="35" t="s">
        <v>420</v>
      </c>
      <c r="L257" s="55">
        <v>4286.4</v>
      </c>
    </row>
    <row r="258" spans="1:12" s="4" customFormat="1" ht="18.75">
      <c r="A258" s="3"/>
      <c r="B258" s="3"/>
      <c r="C258" s="3"/>
      <c r="D258" s="3"/>
      <c r="E258" s="3"/>
      <c r="F258" s="3"/>
      <c r="G258" s="37" t="s">
        <v>421</v>
      </c>
      <c r="H258" s="35" t="s">
        <v>252</v>
      </c>
      <c r="I258" s="35" t="s">
        <v>232</v>
      </c>
      <c r="J258" s="35" t="s">
        <v>446</v>
      </c>
      <c r="K258" s="35" t="s">
        <v>420</v>
      </c>
      <c r="L258" s="55">
        <v>21.1</v>
      </c>
    </row>
    <row r="259" spans="1:12" s="4" customFormat="1" ht="21.75" customHeight="1">
      <c r="A259" s="3"/>
      <c r="B259" s="3"/>
      <c r="C259" s="3"/>
      <c r="D259" s="3"/>
      <c r="E259" s="3"/>
      <c r="F259" s="3"/>
      <c r="G259" s="34" t="s">
        <v>419</v>
      </c>
      <c r="H259" s="35" t="s">
        <v>252</v>
      </c>
      <c r="I259" s="35" t="s">
        <v>232</v>
      </c>
      <c r="J259" s="35" t="s">
        <v>440</v>
      </c>
      <c r="K259" s="35"/>
      <c r="L259" s="55">
        <f>L260+L261</f>
        <v>1562.9</v>
      </c>
    </row>
    <row r="260" spans="1:12" s="4" customFormat="1" ht="21.75" customHeight="1">
      <c r="A260" s="3"/>
      <c r="B260" s="3"/>
      <c r="C260" s="3"/>
      <c r="D260" s="3"/>
      <c r="E260" s="3"/>
      <c r="F260" s="3"/>
      <c r="G260" s="34" t="s">
        <v>399</v>
      </c>
      <c r="H260" s="35" t="s">
        <v>252</v>
      </c>
      <c r="I260" s="35" t="s">
        <v>232</v>
      </c>
      <c r="J260" s="35" t="s">
        <v>440</v>
      </c>
      <c r="K260" s="35" t="s">
        <v>389</v>
      </c>
      <c r="L260" s="55">
        <v>588.2</v>
      </c>
    </row>
    <row r="261" spans="1:12" s="4" customFormat="1" ht="75">
      <c r="A261" s="3"/>
      <c r="B261" s="3"/>
      <c r="C261" s="3"/>
      <c r="D261" s="3"/>
      <c r="E261" s="3"/>
      <c r="F261" s="3"/>
      <c r="G261" s="37" t="s">
        <v>383</v>
      </c>
      <c r="H261" s="35" t="s">
        <v>252</v>
      </c>
      <c r="I261" s="35" t="s">
        <v>232</v>
      </c>
      <c r="J261" s="35" t="s">
        <v>440</v>
      </c>
      <c r="K261" s="35" t="s">
        <v>382</v>
      </c>
      <c r="L261" s="55">
        <v>974.7</v>
      </c>
    </row>
    <row r="262" spans="1:12" s="4" customFormat="1" ht="37.5">
      <c r="A262" s="3"/>
      <c r="B262" s="3"/>
      <c r="C262" s="3"/>
      <c r="D262" s="3"/>
      <c r="E262" s="3"/>
      <c r="F262" s="3"/>
      <c r="G262" s="37" t="s">
        <v>482</v>
      </c>
      <c r="H262" s="35" t="s">
        <v>252</v>
      </c>
      <c r="I262" s="35" t="s">
        <v>232</v>
      </c>
      <c r="J262" s="35" t="s">
        <v>483</v>
      </c>
      <c r="K262" s="35"/>
      <c r="L262" s="55">
        <f>L263+L264</f>
        <v>18035.8</v>
      </c>
    </row>
    <row r="263" spans="1:12" s="4" customFormat="1" ht="37.5">
      <c r="A263" s="3"/>
      <c r="B263" s="3"/>
      <c r="C263" s="3"/>
      <c r="D263" s="3"/>
      <c r="E263" s="3"/>
      <c r="F263" s="3"/>
      <c r="G263" s="34" t="s">
        <v>399</v>
      </c>
      <c r="H263" s="35" t="s">
        <v>252</v>
      </c>
      <c r="I263" s="35" t="s">
        <v>232</v>
      </c>
      <c r="J263" s="35" t="s">
        <v>483</v>
      </c>
      <c r="K263" s="35" t="s">
        <v>389</v>
      </c>
      <c r="L263" s="55">
        <v>53.8</v>
      </c>
    </row>
    <row r="264" spans="1:12" s="4" customFormat="1" ht="18.75">
      <c r="A264" s="3"/>
      <c r="B264" s="3"/>
      <c r="C264" s="3"/>
      <c r="D264" s="3"/>
      <c r="E264" s="3"/>
      <c r="F264" s="3"/>
      <c r="G264" s="34" t="s">
        <v>421</v>
      </c>
      <c r="H264" s="35" t="s">
        <v>252</v>
      </c>
      <c r="I264" s="35" t="s">
        <v>232</v>
      </c>
      <c r="J264" s="35" t="s">
        <v>483</v>
      </c>
      <c r="K264" s="35" t="s">
        <v>420</v>
      </c>
      <c r="L264" s="55">
        <v>17982</v>
      </c>
    </row>
    <row r="265" spans="1:12" ht="21.75" customHeight="1">
      <c r="A265" s="7" t="s">
        <v>31</v>
      </c>
      <c r="B265" s="7" t="s">
        <v>32</v>
      </c>
      <c r="C265" s="7" t="s">
        <v>33</v>
      </c>
      <c r="D265" s="7" t="s">
        <v>266</v>
      </c>
      <c r="E265" s="7" t="s">
        <v>227</v>
      </c>
      <c r="F265" s="7" t="s">
        <v>226</v>
      </c>
      <c r="G265" s="63" t="s">
        <v>42</v>
      </c>
      <c r="H265" s="64" t="s">
        <v>252</v>
      </c>
      <c r="I265" s="64" t="s">
        <v>252</v>
      </c>
      <c r="J265" s="64" t="s">
        <v>229</v>
      </c>
      <c r="K265" s="64" t="s">
        <v>229</v>
      </c>
      <c r="L265" s="59">
        <f>L267+L269+L271</f>
        <v>3332.8999999999996</v>
      </c>
    </row>
    <row r="266" spans="1:12" ht="18.75">
      <c r="A266" s="7" t="s">
        <v>31</v>
      </c>
      <c r="B266" s="7" t="s">
        <v>32</v>
      </c>
      <c r="C266" s="7" t="s">
        <v>33</v>
      </c>
      <c r="D266" s="7" t="s">
        <v>266</v>
      </c>
      <c r="E266" s="7" t="s">
        <v>235</v>
      </c>
      <c r="F266" s="7" t="s">
        <v>262</v>
      </c>
      <c r="G266" s="34" t="s">
        <v>44</v>
      </c>
      <c r="H266" s="35" t="s">
        <v>252</v>
      </c>
      <c r="I266" s="35" t="s">
        <v>252</v>
      </c>
      <c r="J266" s="35" t="s">
        <v>43</v>
      </c>
      <c r="K266" s="35" t="s">
        <v>229</v>
      </c>
      <c r="L266" s="55">
        <v>1779.6</v>
      </c>
    </row>
    <row r="267" spans="1:12" s="6" customFormat="1" ht="36.75" customHeight="1">
      <c r="A267" s="5" t="s">
        <v>34</v>
      </c>
      <c r="B267" s="5" t="s">
        <v>35</v>
      </c>
      <c r="C267" s="5" t="s">
        <v>225</v>
      </c>
      <c r="D267" s="5" t="s">
        <v>226</v>
      </c>
      <c r="E267" s="5" t="s">
        <v>227</v>
      </c>
      <c r="F267" s="5" t="s">
        <v>226</v>
      </c>
      <c r="G267" s="34" t="s">
        <v>523</v>
      </c>
      <c r="H267" s="35" t="s">
        <v>252</v>
      </c>
      <c r="I267" s="35" t="s">
        <v>252</v>
      </c>
      <c r="J267" s="35" t="s">
        <v>45</v>
      </c>
      <c r="K267" s="35" t="s">
        <v>229</v>
      </c>
      <c r="L267" s="55">
        <v>1779.6</v>
      </c>
    </row>
    <row r="268" spans="1:12" ht="75">
      <c r="A268" s="7" t="s">
        <v>34</v>
      </c>
      <c r="B268" s="7" t="s">
        <v>35</v>
      </c>
      <c r="C268" s="7" t="s">
        <v>36</v>
      </c>
      <c r="D268" s="7" t="s">
        <v>37</v>
      </c>
      <c r="E268" s="7" t="s">
        <v>227</v>
      </c>
      <c r="F268" s="7" t="s">
        <v>226</v>
      </c>
      <c r="G268" s="37" t="s">
        <v>383</v>
      </c>
      <c r="H268" s="35" t="s">
        <v>252</v>
      </c>
      <c r="I268" s="35" t="s">
        <v>252</v>
      </c>
      <c r="J268" s="35" t="s">
        <v>45</v>
      </c>
      <c r="K268" s="35" t="s">
        <v>382</v>
      </c>
      <c r="L268" s="55">
        <v>1779.6</v>
      </c>
    </row>
    <row r="269" spans="7:12" ht="18.75">
      <c r="G269" s="37" t="s">
        <v>565</v>
      </c>
      <c r="H269" s="35" t="s">
        <v>252</v>
      </c>
      <c r="I269" s="35" t="s">
        <v>252</v>
      </c>
      <c r="J269" s="35" t="s">
        <v>566</v>
      </c>
      <c r="K269" s="35"/>
      <c r="L269" s="55">
        <v>466.2</v>
      </c>
    </row>
    <row r="270" spans="7:12" ht="18.75">
      <c r="G270" s="37" t="s">
        <v>421</v>
      </c>
      <c r="H270" s="35" t="s">
        <v>252</v>
      </c>
      <c r="I270" s="35" t="s">
        <v>252</v>
      </c>
      <c r="J270" s="35" t="s">
        <v>566</v>
      </c>
      <c r="K270" s="35" t="s">
        <v>420</v>
      </c>
      <c r="L270" s="55">
        <v>466.2</v>
      </c>
    </row>
    <row r="271" spans="7:14" ht="21.75" customHeight="1">
      <c r="G271" s="34" t="s">
        <v>114</v>
      </c>
      <c r="H271" s="35" t="s">
        <v>252</v>
      </c>
      <c r="I271" s="35" t="s">
        <v>252</v>
      </c>
      <c r="J271" s="35" t="s">
        <v>115</v>
      </c>
      <c r="K271" s="35"/>
      <c r="L271" s="55">
        <f>L272+L275</f>
        <v>1087.1</v>
      </c>
      <c r="M271" s="48"/>
      <c r="N271" s="48"/>
    </row>
    <row r="272" spans="7:12" ht="37.5">
      <c r="G272" s="37" t="s">
        <v>411</v>
      </c>
      <c r="H272" s="35" t="s">
        <v>252</v>
      </c>
      <c r="I272" s="35" t="s">
        <v>252</v>
      </c>
      <c r="J272" s="35" t="s">
        <v>441</v>
      </c>
      <c r="K272" s="35"/>
      <c r="L272" s="55">
        <f>L273+L274</f>
        <v>653.6</v>
      </c>
    </row>
    <row r="273" spans="7:12" ht="37.5">
      <c r="G273" s="37" t="s">
        <v>399</v>
      </c>
      <c r="H273" s="35" t="s">
        <v>252</v>
      </c>
      <c r="I273" s="35" t="s">
        <v>252</v>
      </c>
      <c r="J273" s="35" t="s">
        <v>441</v>
      </c>
      <c r="K273" s="35" t="s">
        <v>389</v>
      </c>
      <c r="L273" s="55">
        <v>39</v>
      </c>
    </row>
    <row r="274" spans="7:12" ht="18.75">
      <c r="G274" s="37" t="s">
        <v>421</v>
      </c>
      <c r="H274" s="35" t="s">
        <v>252</v>
      </c>
      <c r="I274" s="35" t="s">
        <v>252</v>
      </c>
      <c r="J274" s="35" t="s">
        <v>441</v>
      </c>
      <c r="K274" s="35" t="s">
        <v>420</v>
      </c>
      <c r="L274" s="55">
        <v>614.6</v>
      </c>
    </row>
    <row r="275" spans="7:12" ht="18.75">
      <c r="G275" s="37" t="s">
        <v>460</v>
      </c>
      <c r="H275" s="35" t="s">
        <v>252</v>
      </c>
      <c r="I275" s="35" t="s">
        <v>252</v>
      </c>
      <c r="J275" s="35" t="s">
        <v>451</v>
      </c>
      <c r="K275" s="35"/>
      <c r="L275" s="55">
        <v>433.5</v>
      </c>
    </row>
    <row r="276" spans="7:12" ht="18.75">
      <c r="G276" s="37" t="s">
        <v>421</v>
      </c>
      <c r="H276" s="35" t="s">
        <v>252</v>
      </c>
      <c r="I276" s="35" t="s">
        <v>252</v>
      </c>
      <c r="J276" s="35" t="s">
        <v>451</v>
      </c>
      <c r="K276" s="35" t="s">
        <v>420</v>
      </c>
      <c r="L276" s="55">
        <v>433.5</v>
      </c>
    </row>
    <row r="277" spans="1:12" ht="21.75" customHeight="1">
      <c r="A277" s="7" t="s">
        <v>34</v>
      </c>
      <c r="B277" s="7" t="s">
        <v>35</v>
      </c>
      <c r="C277" s="7" t="s">
        <v>38</v>
      </c>
      <c r="D277" s="7" t="s">
        <v>266</v>
      </c>
      <c r="E277" s="7" t="s">
        <v>227</v>
      </c>
      <c r="F277" s="7" t="s">
        <v>226</v>
      </c>
      <c r="G277" s="63" t="s">
        <v>47</v>
      </c>
      <c r="H277" s="64" t="s">
        <v>252</v>
      </c>
      <c r="I277" s="64" t="s">
        <v>274</v>
      </c>
      <c r="J277" s="64" t="s">
        <v>229</v>
      </c>
      <c r="K277" s="64" t="s">
        <v>229</v>
      </c>
      <c r="L277" s="59">
        <f>L278+L281+L292+L297+L307</f>
        <v>23263.199999999997</v>
      </c>
    </row>
    <row r="278" spans="7:12" ht="21.75" customHeight="1">
      <c r="G278" s="16" t="s">
        <v>246</v>
      </c>
      <c r="H278" s="35" t="s">
        <v>252</v>
      </c>
      <c r="I278" s="35" t="s">
        <v>274</v>
      </c>
      <c r="J278" s="35" t="s">
        <v>245</v>
      </c>
      <c r="K278" s="35"/>
      <c r="L278" s="55">
        <f>L279+L280</f>
        <v>1400.8999999999999</v>
      </c>
    </row>
    <row r="279" spans="7:12" ht="21.75" customHeight="1">
      <c r="G279" s="34" t="s">
        <v>384</v>
      </c>
      <c r="H279" s="35" t="s">
        <v>252</v>
      </c>
      <c r="I279" s="35" t="s">
        <v>274</v>
      </c>
      <c r="J279" s="35" t="s">
        <v>245</v>
      </c>
      <c r="K279" s="35" t="s">
        <v>386</v>
      </c>
      <c r="L279" s="55">
        <v>1400.3</v>
      </c>
    </row>
    <row r="280" spans="7:12" ht="21.75" customHeight="1">
      <c r="G280" s="34" t="s">
        <v>403</v>
      </c>
      <c r="H280" s="35" t="s">
        <v>252</v>
      </c>
      <c r="I280" s="35" t="s">
        <v>274</v>
      </c>
      <c r="J280" s="35" t="s">
        <v>245</v>
      </c>
      <c r="K280" s="35" t="s">
        <v>391</v>
      </c>
      <c r="L280" s="55">
        <v>0.6</v>
      </c>
    </row>
    <row r="281" spans="1:12" ht="38.25" customHeight="1">
      <c r="A281" s="7" t="s">
        <v>39</v>
      </c>
      <c r="B281" s="7" t="s">
        <v>40</v>
      </c>
      <c r="C281" s="7" t="s">
        <v>41</v>
      </c>
      <c r="D281" s="7" t="s">
        <v>266</v>
      </c>
      <c r="E281" s="7" t="s">
        <v>227</v>
      </c>
      <c r="F281" s="7" t="s">
        <v>226</v>
      </c>
      <c r="G281" s="34" t="s">
        <v>49</v>
      </c>
      <c r="H281" s="35" t="s">
        <v>252</v>
      </c>
      <c r="I281" s="35" t="s">
        <v>274</v>
      </c>
      <c r="J281" s="35" t="s">
        <v>293</v>
      </c>
      <c r="K281" s="35" t="s">
        <v>229</v>
      </c>
      <c r="L281" s="55">
        <f>L282</f>
        <v>12429.5</v>
      </c>
    </row>
    <row r="282" spans="1:12" ht="19.5" customHeight="1">
      <c r="A282" s="7" t="s">
        <v>39</v>
      </c>
      <c r="B282" s="7" t="s">
        <v>40</v>
      </c>
      <c r="C282" s="7" t="s">
        <v>41</v>
      </c>
      <c r="D282" s="7" t="s">
        <v>266</v>
      </c>
      <c r="E282" s="7" t="s">
        <v>235</v>
      </c>
      <c r="F282" s="7" t="s">
        <v>262</v>
      </c>
      <c r="G282" s="34" t="s">
        <v>266</v>
      </c>
      <c r="H282" s="35" t="s">
        <v>252</v>
      </c>
      <c r="I282" s="35" t="s">
        <v>274</v>
      </c>
      <c r="J282" s="35" t="s">
        <v>295</v>
      </c>
      <c r="K282" s="35" t="s">
        <v>229</v>
      </c>
      <c r="L282" s="55">
        <f>L285+L288+L289+L283</f>
        <v>12429.5</v>
      </c>
    </row>
    <row r="283" spans="7:12" ht="20.25" customHeight="1">
      <c r="G283" s="34" t="s">
        <v>405</v>
      </c>
      <c r="H283" s="35" t="s">
        <v>252</v>
      </c>
      <c r="I283" s="35" t="s">
        <v>274</v>
      </c>
      <c r="J283" s="35" t="s">
        <v>295</v>
      </c>
      <c r="K283" s="35" t="s">
        <v>404</v>
      </c>
      <c r="L283" s="55">
        <f>L284</f>
        <v>5520</v>
      </c>
    </row>
    <row r="284" spans="7:12" ht="20.25" customHeight="1">
      <c r="G284" s="34" t="s">
        <v>384</v>
      </c>
      <c r="H284" s="35" t="s">
        <v>252</v>
      </c>
      <c r="I284" s="35" t="s">
        <v>274</v>
      </c>
      <c r="J284" s="35" t="s">
        <v>295</v>
      </c>
      <c r="K284" s="35" t="s">
        <v>385</v>
      </c>
      <c r="L284" s="55">
        <v>5520</v>
      </c>
    </row>
    <row r="285" spans="7:12" ht="38.25" customHeight="1">
      <c r="G285" s="34" t="s">
        <v>397</v>
      </c>
      <c r="H285" s="35" t="s">
        <v>252</v>
      </c>
      <c r="I285" s="35" t="s">
        <v>274</v>
      </c>
      <c r="J285" s="35" t="s">
        <v>295</v>
      </c>
      <c r="K285" s="35" t="s">
        <v>396</v>
      </c>
      <c r="L285" s="55">
        <f>L286+L287</f>
        <v>974.2</v>
      </c>
    </row>
    <row r="286" spans="7:12" ht="38.25" customHeight="1">
      <c r="G286" s="34" t="s">
        <v>398</v>
      </c>
      <c r="H286" s="35" t="s">
        <v>252</v>
      </c>
      <c r="I286" s="35" t="s">
        <v>274</v>
      </c>
      <c r="J286" s="35" t="s">
        <v>295</v>
      </c>
      <c r="K286" s="35" t="s">
        <v>388</v>
      </c>
      <c r="L286" s="55">
        <v>603.5</v>
      </c>
    </row>
    <row r="287" spans="7:12" ht="23.25" customHeight="1">
      <c r="G287" s="34" t="s">
        <v>399</v>
      </c>
      <c r="H287" s="35" t="s">
        <v>252</v>
      </c>
      <c r="I287" s="35" t="s">
        <v>274</v>
      </c>
      <c r="J287" s="35" t="s">
        <v>295</v>
      </c>
      <c r="K287" s="35" t="s">
        <v>389</v>
      </c>
      <c r="L287" s="55">
        <v>370.7</v>
      </c>
    </row>
    <row r="288" spans="7:12" ht="74.25" customHeight="1">
      <c r="G288" s="37" t="s">
        <v>383</v>
      </c>
      <c r="H288" s="35" t="s">
        <v>252</v>
      </c>
      <c r="I288" s="35" t="s">
        <v>274</v>
      </c>
      <c r="J288" s="35" t="s">
        <v>295</v>
      </c>
      <c r="K288" s="35" t="s">
        <v>382</v>
      </c>
      <c r="L288" s="55">
        <v>5920.6</v>
      </c>
    </row>
    <row r="289" spans="7:12" ht="42" customHeight="1">
      <c r="G289" s="34" t="s">
        <v>401</v>
      </c>
      <c r="H289" s="35" t="s">
        <v>252</v>
      </c>
      <c r="I289" s="35" t="s">
        <v>274</v>
      </c>
      <c r="J289" s="35" t="s">
        <v>295</v>
      </c>
      <c r="K289" s="35" t="s">
        <v>400</v>
      </c>
      <c r="L289" s="55">
        <f>L290+L291</f>
        <v>14.700000000000001</v>
      </c>
    </row>
    <row r="290" spans="7:12" ht="23.25" customHeight="1">
      <c r="G290" s="34" t="s">
        <v>402</v>
      </c>
      <c r="H290" s="35" t="s">
        <v>252</v>
      </c>
      <c r="I290" s="35" t="s">
        <v>274</v>
      </c>
      <c r="J290" s="35" t="s">
        <v>295</v>
      </c>
      <c r="K290" s="35" t="s">
        <v>390</v>
      </c>
      <c r="L290" s="55">
        <v>8.3</v>
      </c>
    </row>
    <row r="291" spans="1:12" ht="23.25" customHeight="1">
      <c r="A291" s="8"/>
      <c r="B291" s="8"/>
      <c r="C291" s="8"/>
      <c r="D291" s="8"/>
      <c r="E291" s="8"/>
      <c r="F291" s="8"/>
      <c r="G291" s="34" t="s">
        <v>403</v>
      </c>
      <c r="H291" s="35" t="s">
        <v>252</v>
      </c>
      <c r="I291" s="35" t="s">
        <v>274</v>
      </c>
      <c r="J291" s="35" t="s">
        <v>295</v>
      </c>
      <c r="K291" s="35" t="s">
        <v>391</v>
      </c>
      <c r="L291" s="55">
        <v>6.4</v>
      </c>
    </row>
    <row r="292" spans="1:12" ht="18.75">
      <c r="A292" s="8"/>
      <c r="B292" s="8"/>
      <c r="C292" s="8"/>
      <c r="D292" s="8"/>
      <c r="E292" s="8"/>
      <c r="F292" s="8"/>
      <c r="G292" s="34" t="s">
        <v>30</v>
      </c>
      <c r="H292" s="35" t="s">
        <v>252</v>
      </c>
      <c r="I292" s="35" t="s">
        <v>274</v>
      </c>
      <c r="J292" s="35" t="s">
        <v>29</v>
      </c>
      <c r="K292" s="35"/>
      <c r="L292" s="55">
        <f>SUM(L293)</f>
        <v>864</v>
      </c>
    </row>
    <row r="293" spans="1:12" ht="37.5">
      <c r="A293" s="8"/>
      <c r="B293" s="8"/>
      <c r="C293" s="8"/>
      <c r="D293" s="8"/>
      <c r="E293" s="8"/>
      <c r="F293" s="8"/>
      <c r="G293" s="34" t="s">
        <v>190</v>
      </c>
      <c r="H293" s="35" t="s">
        <v>252</v>
      </c>
      <c r="I293" s="35" t="s">
        <v>274</v>
      </c>
      <c r="J293" s="35" t="s">
        <v>189</v>
      </c>
      <c r="K293" s="35"/>
      <c r="L293" s="55">
        <f>L294+L295+L296</f>
        <v>864</v>
      </c>
    </row>
    <row r="294" spans="1:12" ht="18.75">
      <c r="A294" s="8"/>
      <c r="B294" s="8"/>
      <c r="C294" s="8"/>
      <c r="D294" s="8"/>
      <c r="E294" s="8"/>
      <c r="F294" s="8"/>
      <c r="G294" s="34" t="s">
        <v>384</v>
      </c>
      <c r="H294" s="35" t="s">
        <v>252</v>
      </c>
      <c r="I294" s="35" t="s">
        <v>274</v>
      </c>
      <c r="J294" s="35" t="s">
        <v>189</v>
      </c>
      <c r="K294" s="35" t="s">
        <v>385</v>
      </c>
      <c r="L294" s="55">
        <v>834.4</v>
      </c>
    </row>
    <row r="295" spans="1:12" ht="37.5">
      <c r="A295" s="8"/>
      <c r="B295" s="8"/>
      <c r="C295" s="8"/>
      <c r="D295" s="8"/>
      <c r="E295" s="8"/>
      <c r="F295" s="8"/>
      <c r="G295" s="34" t="s">
        <v>398</v>
      </c>
      <c r="H295" s="35" t="s">
        <v>252</v>
      </c>
      <c r="I295" s="35" t="s">
        <v>274</v>
      </c>
      <c r="J295" s="35" t="s">
        <v>189</v>
      </c>
      <c r="K295" s="35" t="s">
        <v>388</v>
      </c>
      <c r="L295" s="55">
        <v>0</v>
      </c>
    </row>
    <row r="296" spans="1:12" ht="37.5">
      <c r="A296" s="8"/>
      <c r="B296" s="8"/>
      <c r="C296" s="8"/>
      <c r="D296" s="8"/>
      <c r="E296" s="8"/>
      <c r="F296" s="8"/>
      <c r="G296" s="34" t="s">
        <v>399</v>
      </c>
      <c r="H296" s="35" t="s">
        <v>252</v>
      </c>
      <c r="I296" s="35" t="s">
        <v>274</v>
      </c>
      <c r="J296" s="35" t="s">
        <v>189</v>
      </c>
      <c r="K296" s="35" t="s">
        <v>389</v>
      </c>
      <c r="L296" s="55">
        <v>29.6</v>
      </c>
    </row>
    <row r="297" spans="1:12" ht="56.25">
      <c r="A297" s="8"/>
      <c r="B297" s="8"/>
      <c r="C297" s="8"/>
      <c r="D297" s="8"/>
      <c r="E297" s="8"/>
      <c r="F297" s="8"/>
      <c r="G297" s="34" t="s">
        <v>563</v>
      </c>
      <c r="H297" s="35" t="s">
        <v>252</v>
      </c>
      <c r="I297" s="35" t="s">
        <v>274</v>
      </c>
      <c r="J297" s="35" t="s">
        <v>53</v>
      </c>
      <c r="K297" s="35"/>
      <c r="L297" s="55">
        <f>L298+L301+L304+L303</f>
        <v>2680.7</v>
      </c>
    </row>
    <row r="298" spans="1:12" ht="93.75">
      <c r="A298" s="8"/>
      <c r="B298" s="8"/>
      <c r="C298" s="8"/>
      <c r="D298" s="8"/>
      <c r="E298" s="8"/>
      <c r="F298" s="8"/>
      <c r="G298" s="34" t="s">
        <v>562</v>
      </c>
      <c r="H298" s="35" t="s">
        <v>252</v>
      </c>
      <c r="I298" s="35" t="s">
        <v>274</v>
      </c>
      <c r="J298" s="35" t="s">
        <v>55</v>
      </c>
      <c r="K298" s="35"/>
      <c r="L298" s="55">
        <f>L299+L300</f>
        <v>1750</v>
      </c>
    </row>
    <row r="299" spans="1:12" ht="37.5">
      <c r="A299" s="8"/>
      <c r="B299" s="8"/>
      <c r="C299" s="8"/>
      <c r="D299" s="8"/>
      <c r="E299" s="8"/>
      <c r="F299" s="8"/>
      <c r="G299" s="34" t="s">
        <v>399</v>
      </c>
      <c r="H299" s="35" t="s">
        <v>252</v>
      </c>
      <c r="I299" s="35" t="s">
        <v>274</v>
      </c>
      <c r="J299" s="35" t="s">
        <v>55</v>
      </c>
      <c r="K299" s="35" t="s">
        <v>389</v>
      </c>
      <c r="L299" s="55">
        <v>101.7</v>
      </c>
    </row>
    <row r="300" spans="1:12" ht="18.75">
      <c r="A300" s="8"/>
      <c r="B300" s="8"/>
      <c r="C300" s="8"/>
      <c r="D300" s="8"/>
      <c r="E300" s="8"/>
      <c r="F300" s="8"/>
      <c r="G300" s="37" t="s">
        <v>421</v>
      </c>
      <c r="H300" s="35" t="s">
        <v>252</v>
      </c>
      <c r="I300" s="35" t="s">
        <v>274</v>
      </c>
      <c r="J300" s="35" t="s">
        <v>55</v>
      </c>
      <c r="K300" s="35" t="s">
        <v>420</v>
      </c>
      <c r="L300" s="55">
        <v>1648.3</v>
      </c>
    </row>
    <row r="301" spans="1:12" ht="56.25">
      <c r="A301" s="8"/>
      <c r="B301" s="8"/>
      <c r="C301" s="8"/>
      <c r="D301" s="8"/>
      <c r="E301" s="8"/>
      <c r="F301" s="8"/>
      <c r="G301" s="34" t="s">
        <v>561</v>
      </c>
      <c r="H301" s="35" t="s">
        <v>252</v>
      </c>
      <c r="I301" s="35" t="s">
        <v>274</v>
      </c>
      <c r="J301" s="35" t="s">
        <v>560</v>
      </c>
      <c r="K301" s="35"/>
      <c r="L301" s="55">
        <f>L302</f>
        <v>52</v>
      </c>
    </row>
    <row r="302" spans="1:12" ht="18.75">
      <c r="A302" s="8"/>
      <c r="B302" s="8"/>
      <c r="C302" s="8"/>
      <c r="D302" s="8"/>
      <c r="E302" s="8"/>
      <c r="F302" s="8"/>
      <c r="G302" s="34" t="s">
        <v>480</v>
      </c>
      <c r="H302" s="35" t="s">
        <v>252</v>
      </c>
      <c r="I302" s="35" t="s">
        <v>274</v>
      </c>
      <c r="J302" s="35" t="s">
        <v>560</v>
      </c>
      <c r="K302" s="35" t="s">
        <v>479</v>
      </c>
      <c r="L302" s="55">
        <v>52</v>
      </c>
    </row>
    <row r="303" spans="1:12" ht="37.5">
      <c r="A303" s="8"/>
      <c r="B303" s="8"/>
      <c r="C303" s="8"/>
      <c r="D303" s="8"/>
      <c r="E303" s="8"/>
      <c r="F303" s="8"/>
      <c r="G303" s="34" t="s">
        <v>597</v>
      </c>
      <c r="H303" s="35" t="s">
        <v>252</v>
      </c>
      <c r="I303" s="35" t="s">
        <v>274</v>
      </c>
      <c r="J303" s="35" t="s">
        <v>614</v>
      </c>
      <c r="K303" s="35" t="s">
        <v>414</v>
      </c>
      <c r="L303" s="55">
        <v>5</v>
      </c>
    </row>
    <row r="304" spans="1:12" ht="37.5">
      <c r="A304" s="8"/>
      <c r="B304" s="8"/>
      <c r="C304" s="8"/>
      <c r="D304" s="8"/>
      <c r="E304" s="8"/>
      <c r="F304" s="8"/>
      <c r="G304" s="34" t="s">
        <v>558</v>
      </c>
      <c r="H304" s="35" t="s">
        <v>252</v>
      </c>
      <c r="I304" s="35" t="s">
        <v>274</v>
      </c>
      <c r="J304" s="35" t="s">
        <v>559</v>
      </c>
      <c r="K304" s="35"/>
      <c r="L304" s="55">
        <f>L305+L306</f>
        <v>873.7</v>
      </c>
    </row>
    <row r="305" spans="1:12" ht="37.5">
      <c r="A305" s="8"/>
      <c r="B305" s="8"/>
      <c r="C305" s="8"/>
      <c r="D305" s="8"/>
      <c r="E305" s="8"/>
      <c r="F305" s="8"/>
      <c r="G305" s="37" t="s">
        <v>399</v>
      </c>
      <c r="H305" s="35" t="s">
        <v>252</v>
      </c>
      <c r="I305" s="35" t="s">
        <v>274</v>
      </c>
      <c r="J305" s="35" t="s">
        <v>559</v>
      </c>
      <c r="K305" s="35" t="s">
        <v>389</v>
      </c>
      <c r="L305" s="55">
        <v>8.7</v>
      </c>
    </row>
    <row r="306" spans="1:12" ht="18.75">
      <c r="A306" s="8"/>
      <c r="B306" s="8"/>
      <c r="C306" s="8"/>
      <c r="D306" s="8"/>
      <c r="E306" s="8"/>
      <c r="F306" s="8"/>
      <c r="G306" s="37" t="s">
        <v>421</v>
      </c>
      <c r="H306" s="35" t="s">
        <v>252</v>
      </c>
      <c r="I306" s="35" t="s">
        <v>274</v>
      </c>
      <c r="J306" s="35" t="s">
        <v>559</v>
      </c>
      <c r="K306" s="35" t="s">
        <v>420</v>
      </c>
      <c r="L306" s="55">
        <v>865</v>
      </c>
    </row>
    <row r="307" spans="1:12" ht="18.75">
      <c r="A307" s="8"/>
      <c r="B307" s="8"/>
      <c r="C307" s="8"/>
      <c r="D307" s="8"/>
      <c r="E307" s="8"/>
      <c r="F307" s="8"/>
      <c r="G307" s="34" t="s">
        <v>114</v>
      </c>
      <c r="H307" s="35" t="s">
        <v>252</v>
      </c>
      <c r="I307" s="35" t="s">
        <v>274</v>
      </c>
      <c r="J307" s="35" t="s">
        <v>115</v>
      </c>
      <c r="K307" s="35"/>
      <c r="L307" s="55">
        <f>L308+L309+L310+L314+L319</f>
        <v>5888.1</v>
      </c>
    </row>
    <row r="308" spans="1:12" ht="18.75">
      <c r="A308" s="8"/>
      <c r="B308" s="8"/>
      <c r="C308" s="8"/>
      <c r="D308" s="8"/>
      <c r="E308" s="8"/>
      <c r="F308" s="8"/>
      <c r="G308" s="34" t="s">
        <v>480</v>
      </c>
      <c r="H308" s="35" t="s">
        <v>252</v>
      </c>
      <c r="I308" s="35" t="s">
        <v>274</v>
      </c>
      <c r="J308" s="35" t="s">
        <v>339</v>
      </c>
      <c r="K308" s="35" t="s">
        <v>479</v>
      </c>
      <c r="L308" s="55">
        <v>83</v>
      </c>
    </row>
    <row r="309" spans="1:12" ht="37.5">
      <c r="A309" s="8"/>
      <c r="B309" s="8"/>
      <c r="C309" s="8"/>
      <c r="D309" s="8"/>
      <c r="E309" s="8"/>
      <c r="F309" s="8"/>
      <c r="G309" s="34" t="s">
        <v>399</v>
      </c>
      <c r="H309" s="35" t="s">
        <v>252</v>
      </c>
      <c r="I309" s="35" t="s">
        <v>274</v>
      </c>
      <c r="J309" s="35" t="s">
        <v>341</v>
      </c>
      <c r="K309" s="35" t="s">
        <v>389</v>
      </c>
      <c r="L309" s="57">
        <v>2286</v>
      </c>
    </row>
    <row r="310" spans="1:12" ht="56.25">
      <c r="A310" s="8"/>
      <c r="B310" s="8"/>
      <c r="C310" s="8"/>
      <c r="D310" s="8"/>
      <c r="E310" s="8"/>
      <c r="F310" s="8"/>
      <c r="G310" s="34" t="s">
        <v>512</v>
      </c>
      <c r="H310" s="35" t="s">
        <v>252</v>
      </c>
      <c r="I310" s="35" t="s">
        <v>274</v>
      </c>
      <c r="J310" s="35" t="s">
        <v>340</v>
      </c>
      <c r="K310" s="35"/>
      <c r="L310" s="55">
        <f>L312+L313+L311</f>
        <v>235.1</v>
      </c>
    </row>
    <row r="311" spans="1:12" ht="37.5">
      <c r="A311" s="8"/>
      <c r="B311" s="8"/>
      <c r="C311" s="8"/>
      <c r="D311" s="8"/>
      <c r="E311" s="8"/>
      <c r="F311" s="8"/>
      <c r="G311" s="34" t="s">
        <v>615</v>
      </c>
      <c r="H311" s="35" t="s">
        <v>252</v>
      </c>
      <c r="I311" s="35" t="s">
        <v>274</v>
      </c>
      <c r="J311" s="35" t="s">
        <v>340</v>
      </c>
      <c r="K311" s="35" t="s">
        <v>408</v>
      </c>
      <c r="L311" s="55">
        <v>6.5</v>
      </c>
    </row>
    <row r="312" spans="7:12" ht="37.5">
      <c r="G312" s="34" t="s">
        <v>399</v>
      </c>
      <c r="H312" s="35" t="s">
        <v>252</v>
      </c>
      <c r="I312" s="35" t="s">
        <v>274</v>
      </c>
      <c r="J312" s="35" t="s">
        <v>340</v>
      </c>
      <c r="K312" s="35" t="s">
        <v>389</v>
      </c>
      <c r="L312" s="55">
        <v>87.9</v>
      </c>
    </row>
    <row r="313" spans="7:12" ht="23.25" customHeight="1">
      <c r="G313" s="37" t="s">
        <v>480</v>
      </c>
      <c r="H313" s="35" t="s">
        <v>252</v>
      </c>
      <c r="I313" s="35" t="s">
        <v>274</v>
      </c>
      <c r="J313" s="35" t="s">
        <v>340</v>
      </c>
      <c r="K313" s="35" t="s">
        <v>479</v>
      </c>
      <c r="L313" s="55">
        <v>140.7</v>
      </c>
    </row>
    <row r="314" spans="7:12" ht="41.25" customHeight="1">
      <c r="G314" s="37" t="s">
        <v>445</v>
      </c>
      <c r="H314" s="35" t="s">
        <v>252</v>
      </c>
      <c r="I314" s="35" t="s">
        <v>274</v>
      </c>
      <c r="J314" s="35" t="s">
        <v>446</v>
      </c>
      <c r="K314" s="35"/>
      <c r="L314" s="55">
        <v>40</v>
      </c>
    </row>
    <row r="315" spans="7:12" ht="41.25" customHeight="1">
      <c r="G315" s="37" t="s">
        <v>399</v>
      </c>
      <c r="H315" s="35" t="s">
        <v>252</v>
      </c>
      <c r="I315" s="35" t="s">
        <v>274</v>
      </c>
      <c r="J315" s="35" t="s">
        <v>446</v>
      </c>
      <c r="K315" s="35" t="s">
        <v>389</v>
      </c>
      <c r="L315" s="55">
        <v>40</v>
      </c>
    </row>
    <row r="316" spans="7:12" ht="22.5" customHeight="1">
      <c r="G316" s="37" t="s">
        <v>421</v>
      </c>
      <c r="H316" s="35" t="s">
        <v>252</v>
      </c>
      <c r="I316" s="35" t="s">
        <v>274</v>
      </c>
      <c r="J316" s="35" t="s">
        <v>446</v>
      </c>
      <c r="K316" s="35" t="s">
        <v>420</v>
      </c>
      <c r="L316" s="55">
        <v>0</v>
      </c>
    </row>
    <row r="317" spans="7:12" ht="39" customHeight="1">
      <c r="G317" s="34" t="s">
        <v>503</v>
      </c>
      <c r="H317" s="35" t="s">
        <v>252</v>
      </c>
      <c r="I317" s="35" t="s">
        <v>274</v>
      </c>
      <c r="J317" s="35" t="s">
        <v>449</v>
      </c>
      <c r="K317" s="35"/>
      <c r="L317" s="55">
        <v>0</v>
      </c>
    </row>
    <row r="318" spans="7:12" ht="22.5" customHeight="1">
      <c r="G318" s="37" t="s">
        <v>421</v>
      </c>
      <c r="H318" s="35" t="s">
        <v>252</v>
      </c>
      <c r="I318" s="35" t="s">
        <v>274</v>
      </c>
      <c r="J318" s="35" t="s">
        <v>449</v>
      </c>
      <c r="K318" s="35" t="s">
        <v>420</v>
      </c>
      <c r="L318" s="55">
        <v>0</v>
      </c>
    </row>
    <row r="319" spans="7:12" ht="22.5" customHeight="1">
      <c r="G319" s="37" t="s">
        <v>399</v>
      </c>
      <c r="H319" s="35" t="s">
        <v>252</v>
      </c>
      <c r="I319" s="35" t="s">
        <v>274</v>
      </c>
      <c r="J319" s="35" t="s">
        <v>483</v>
      </c>
      <c r="K319" s="35" t="s">
        <v>389</v>
      </c>
      <c r="L319" s="55">
        <v>3244</v>
      </c>
    </row>
    <row r="320" spans="1:12" s="6" customFormat="1" ht="18.75">
      <c r="A320" s="5" t="s">
        <v>46</v>
      </c>
      <c r="B320" s="5" t="s">
        <v>47</v>
      </c>
      <c r="C320" s="5" t="s">
        <v>225</v>
      </c>
      <c r="D320" s="5" t="s">
        <v>226</v>
      </c>
      <c r="E320" s="5" t="s">
        <v>227</v>
      </c>
      <c r="F320" s="5" t="s">
        <v>226</v>
      </c>
      <c r="G320" s="41" t="s">
        <v>367</v>
      </c>
      <c r="H320" s="42" t="s">
        <v>282</v>
      </c>
      <c r="I320" s="42" t="s">
        <v>327</v>
      </c>
      <c r="J320" s="35" t="s">
        <v>229</v>
      </c>
      <c r="K320" s="35" t="s">
        <v>229</v>
      </c>
      <c r="L320" s="59">
        <f>L321+L352</f>
        <v>72371.00000000001</v>
      </c>
    </row>
    <row r="321" spans="1:12" ht="23.25" customHeight="1">
      <c r="A321" s="7" t="s">
        <v>46</v>
      </c>
      <c r="B321" s="7" t="s">
        <v>47</v>
      </c>
      <c r="C321" s="7" t="s">
        <v>233</v>
      </c>
      <c r="D321" s="7" t="s">
        <v>234</v>
      </c>
      <c r="E321" s="7" t="s">
        <v>227</v>
      </c>
      <c r="F321" s="7" t="s">
        <v>226</v>
      </c>
      <c r="G321" s="39" t="s">
        <v>57</v>
      </c>
      <c r="H321" s="40" t="s">
        <v>282</v>
      </c>
      <c r="I321" s="40" t="s">
        <v>228</v>
      </c>
      <c r="J321" s="40" t="s">
        <v>229</v>
      </c>
      <c r="K321" s="40" t="s">
        <v>229</v>
      </c>
      <c r="L321" s="58">
        <f>L322+L331+L333+L336+L339+L342+L344+L345+L347</f>
        <v>68634.90000000001</v>
      </c>
    </row>
    <row r="322" spans="1:13" ht="37.5">
      <c r="A322" s="7" t="s">
        <v>46</v>
      </c>
      <c r="B322" s="7" t="s">
        <v>47</v>
      </c>
      <c r="C322" s="7" t="s">
        <v>245</v>
      </c>
      <c r="D322" s="7" t="s">
        <v>246</v>
      </c>
      <c r="E322" s="7" t="s">
        <v>227</v>
      </c>
      <c r="F322" s="7" t="s">
        <v>226</v>
      </c>
      <c r="G322" s="34" t="s">
        <v>461</v>
      </c>
      <c r="H322" s="35" t="s">
        <v>282</v>
      </c>
      <c r="I322" s="35" t="s">
        <v>228</v>
      </c>
      <c r="J322" s="35" t="s">
        <v>263</v>
      </c>
      <c r="K322" s="35" t="s">
        <v>229</v>
      </c>
      <c r="L322" s="55">
        <f>L323+L326+L325</f>
        <v>37420.3</v>
      </c>
      <c r="M322" s="8">
        <v>18720</v>
      </c>
    </row>
    <row r="323" spans="7:12" ht="56.25">
      <c r="G323" s="34" t="s">
        <v>355</v>
      </c>
      <c r="H323" s="35" t="s">
        <v>282</v>
      </c>
      <c r="I323" s="35" t="s">
        <v>228</v>
      </c>
      <c r="J323" s="35" t="s">
        <v>354</v>
      </c>
      <c r="K323" s="35"/>
      <c r="L323" s="55">
        <v>99</v>
      </c>
    </row>
    <row r="324" spans="7:12" ht="18.75">
      <c r="G324" s="34" t="s">
        <v>421</v>
      </c>
      <c r="H324" s="35" t="s">
        <v>282</v>
      </c>
      <c r="I324" s="35" t="s">
        <v>228</v>
      </c>
      <c r="J324" s="35" t="s">
        <v>354</v>
      </c>
      <c r="K324" s="35" t="s">
        <v>420</v>
      </c>
      <c r="L324" s="55">
        <v>99</v>
      </c>
    </row>
    <row r="325" spans="7:12" ht="18.75">
      <c r="G325" s="37" t="s">
        <v>421</v>
      </c>
      <c r="H325" s="35" t="s">
        <v>282</v>
      </c>
      <c r="I325" s="35" t="s">
        <v>228</v>
      </c>
      <c r="J325" s="35" t="s">
        <v>616</v>
      </c>
      <c r="K325" s="35" t="s">
        <v>420</v>
      </c>
      <c r="L325" s="55">
        <v>54</v>
      </c>
    </row>
    <row r="326" spans="1:13" ht="39" customHeight="1">
      <c r="A326" s="7" t="s">
        <v>46</v>
      </c>
      <c r="B326" s="7" t="s">
        <v>47</v>
      </c>
      <c r="C326" s="7" t="s">
        <v>245</v>
      </c>
      <c r="D326" s="7" t="s">
        <v>246</v>
      </c>
      <c r="E326" s="7" t="s">
        <v>238</v>
      </c>
      <c r="F326" s="7" t="s">
        <v>239</v>
      </c>
      <c r="G326" s="34" t="s">
        <v>523</v>
      </c>
      <c r="H326" s="35" t="s">
        <v>282</v>
      </c>
      <c r="I326" s="35" t="s">
        <v>228</v>
      </c>
      <c r="J326" s="35" t="s">
        <v>265</v>
      </c>
      <c r="K326" s="35" t="s">
        <v>229</v>
      </c>
      <c r="L326" s="55">
        <f>L327+L328</f>
        <v>37267.3</v>
      </c>
      <c r="M326" s="8">
        <v>18720</v>
      </c>
    </row>
    <row r="327" spans="1:12" ht="75">
      <c r="A327" s="7" t="s">
        <v>46</v>
      </c>
      <c r="B327" s="7" t="s">
        <v>47</v>
      </c>
      <c r="C327" s="7" t="s">
        <v>48</v>
      </c>
      <c r="D327" s="7" t="s">
        <v>49</v>
      </c>
      <c r="E327" s="7" t="s">
        <v>227</v>
      </c>
      <c r="F327" s="7" t="s">
        <v>226</v>
      </c>
      <c r="G327" s="37" t="s">
        <v>383</v>
      </c>
      <c r="H327" s="35" t="s">
        <v>282</v>
      </c>
      <c r="I327" s="35" t="s">
        <v>228</v>
      </c>
      <c r="J327" s="35" t="s">
        <v>265</v>
      </c>
      <c r="K327" s="35" t="s">
        <v>382</v>
      </c>
      <c r="L327" s="55">
        <v>36843</v>
      </c>
    </row>
    <row r="328" spans="7:12" ht="18.75">
      <c r="G328" s="37" t="s">
        <v>485</v>
      </c>
      <c r="H328" s="35" t="s">
        <v>282</v>
      </c>
      <c r="I328" s="35" t="s">
        <v>228</v>
      </c>
      <c r="J328" s="35" t="s">
        <v>265</v>
      </c>
      <c r="K328" s="35" t="s">
        <v>484</v>
      </c>
      <c r="L328" s="55">
        <f>L329+L330</f>
        <v>424.3</v>
      </c>
    </row>
    <row r="329" spans="7:12" ht="75">
      <c r="G329" s="34" t="s">
        <v>456</v>
      </c>
      <c r="H329" s="35" t="s">
        <v>282</v>
      </c>
      <c r="I329" s="35" t="s">
        <v>228</v>
      </c>
      <c r="J329" s="35" t="s">
        <v>265</v>
      </c>
      <c r="K329" s="35" t="s">
        <v>455</v>
      </c>
      <c r="L329" s="55">
        <v>424.3</v>
      </c>
    </row>
    <row r="330" spans="7:12" ht="18.75">
      <c r="G330" s="37" t="s">
        <v>555</v>
      </c>
      <c r="H330" s="35" t="s">
        <v>282</v>
      </c>
      <c r="I330" s="35" t="s">
        <v>228</v>
      </c>
      <c r="J330" s="35" t="s">
        <v>265</v>
      </c>
      <c r="K330" s="35" t="s">
        <v>510</v>
      </c>
      <c r="L330" s="55">
        <v>0</v>
      </c>
    </row>
    <row r="331" spans="7:12" ht="23.25" customHeight="1">
      <c r="G331" s="34" t="s">
        <v>266</v>
      </c>
      <c r="H331" s="35" t="s">
        <v>282</v>
      </c>
      <c r="I331" s="35" t="s">
        <v>228</v>
      </c>
      <c r="J331" s="35" t="s">
        <v>533</v>
      </c>
      <c r="K331" s="35"/>
      <c r="L331" s="55">
        <v>4211.4</v>
      </c>
    </row>
    <row r="332" spans="7:12" ht="75.75" customHeight="1">
      <c r="G332" s="37" t="s">
        <v>383</v>
      </c>
      <c r="H332" s="35" t="s">
        <v>282</v>
      </c>
      <c r="I332" s="35" t="s">
        <v>228</v>
      </c>
      <c r="J332" s="35" t="s">
        <v>533</v>
      </c>
      <c r="K332" s="35" t="s">
        <v>382</v>
      </c>
      <c r="L332" s="55">
        <v>4211.4</v>
      </c>
    </row>
    <row r="333" spans="1:12" ht="22.5" customHeight="1">
      <c r="A333" s="7" t="s">
        <v>46</v>
      </c>
      <c r="B333" s="7" t="s">
        <v>47</v>
      </c>
      <c r="C333" s="7" t="s">
        <v>50</v>
      </c>
      <c r="D333" s="7" t="s">
        <v>266</v>
      </c>
      <c r="E333" s="7" t="s">
        <v>227</v>
      </c>
      <c r="F333" s="7" t="s">
        <v>226</v>
      </c>
      <c r="G333" s="34" t="s">
        <v>59</v>
      </c>
      <c r="H333" s="35" t="s">
        <v>282</v>
      </c>
      <c r="I333" s="35" t="s">
        <v>228</v>
      </c>
      <c r="J333" s="35" t="s">
        <v>58</v>
      </c>
      <c r="K333" s="35" t="s">
        <v>229</v>
      </c>
      <c r="L333" s="55">
        <v>1267.3</v>
      </c>
    </row>
    <row r="334" spans="1:12" ht="36.75" customHeight="1">
      <c r="A334" s="7" t="s">
        <v>46</v>
      </c>
      <c r="B334" s="7" t="s">
        <v>47</v>
      </c>
      <c r="C334" s="7" t="s">
        <v>51</v>
      </c>
      <c r="D334" s="7" t="s">
        <v>52</v>
      </c>
      <c r="E334" s="7" t="s">
        <v>227</v>
      </c>
      <c r="F334" s="7" t="s">
        <v>226</v>
      </c>
      <c r="G334" s="34" t="s">
        <v>523</v>
      </c>
      <c r="H334" s="35" t="s">
        <v>282</v>
      </c>
      <c r="I334" s="35" t="s">
        <v>228</v>
      </c>
      <c r="J334" s="35" t="s">
        <v>60</v>
      </c>
      <c r="K334" s="35" t="s">
        <v>229</v>
      </c>
      <c r="L334" s="55">
        <v>1267.3</v>
      </c>
    </row>
    <row r="335" spans="1:12" ht="75">
      <c r="A335" s="7" t="s">
        <v>46</v>
      </c>
      <c r="B335" s="7" t="s">
        <v>47</v>
      </c>
      <c r="C335" s="7" t="s">
        <v>51</v>
      </c>
      <c r="D335" s="7" t="s">
        <v>52</v>
      </c>
      <c r="E335" s="7" t="s">
        <v>235</v>
      </c>
      <c r="F335" s="7" t="s">
        <v>262</v>
      </c>
      <c r="G335" s="37" t="s">
        <v>383</v>
      </c>
      <c r="H335" s="35" t="s">
        <v>282</v>
      </c>
      <c r="I335" s="35" t="s">
        <v>228</v>
      </c>
      <c r="J335" s="35" t="s">
        <v>60</v>
      </c>
      <c r="K335" s="35" t="s">
        <v>382</v>
      </c>
      <c r="L335" s="55">
        <v>1267.3</v>
      </c>
    </row>
    <row r="336" spans="1:12" ht="18.75">
      <c r="A336" s="7" t="s">
        <v>46</v>
      </c>
      <c r="B336" s="7" t="s">
        <v>47</v>
      </c>
      <c r="C336" s="7" t="s">
        <v>267</v>
      </c>
      <c r="D336" s="7" t="s">
        <v>268</v>
      </c>
      <c r="E336" s="7" t="s">
        <v>227</v>
      </c>
      <c r="F336" s="7" t="s">
        <v>226</v>
      </c>
      <c r="G336" s="34" t="s">
        <v>62</v>
      </c>
      <c r="H336" s="35" t="s">
        <v>282</v>
      </c>
      <c r="I336" s="35" t="s">
        <v>228</v>
      </c>
      <c r="J336" s="35" t="s">
        <v>61</v>
      </c>
      <c r="K336" s="35" t="s">
        <v>229</v>
      </c>
      <c r="L336" s="55">
        <v>11468.3</v>
      </c>
    </row>
    <row r="337" spans="1:12" ht="39" customHeight="1">
      <c r="A337" s="7" t="s">
        <v>46</v>
      </c>
      <c r="B337" s="7" t="s">
        <v>47</v>
      </c>
      <c r="C337" s="7" t="s">
        <v>53</v>
      </c>
      <c r="D337" s="7" t="s">
        <v>54</v>
      </c>
      <c r="E337" s="7" t="s">
        <v>227</v>
      </c>
      <c r="F337" s="7" t="s">
        <v>226</v>
      </c>
      <c r="G337" s="34" t="s">
        <v>523</v>
      </c>
      <c r="H337" s="35" t="s">
        <v>282</v>
      </c>
      <c r="I337" s="35" t="s">
        <v>228</v>
      </c>
      <c r="J337" s="35" t="s">
        <v>63</v>
      </c>
      <c r="K337" s="35" t="s">
        <v>229</v>
      </c>
      <c r="L337" s="55">
        <v>11468.3</v>
      </c>
    </row>
    <row r="338" spans="1:12" ht="75">
      <c r="A338" s="7" t="s">
        <v>46</v>
      </c>
      <c r="B338" s="7" t="s">
        <v>47</v>
      </c>
      <c r="C338" s="7" t="s">
        <v>55</v>
      </c>
      <c r="D338" s="7" t="s">
        <v>56</v>
      </c>
      <c r="E338" s="7" t="s">
        <v>227</v>
      </c>
      <c r="F338" s="7" t="s">
        <v>226</v>
      </c>
      <c r="G338" s="37" t="s">
        <v>383</v>
      </c>
      <c r="H338" s="35" t="s">
        <v>282</v>
      </c>
      <c r="I338" s="35" t="s">
        <v>228</v>
      </c>
      <c r="J338" s="35" t="s">
        <v>63</v>
      </c>
      <c r="K338" s="35" t="s">
        <v>382</v>
      </c>
      <c r="L338" s="55">
        <v>11468.3</v>
      </c>
    </row>
    <row r="339" spans="7:12" ht="56.25">
      <c r="G339" s="34" t="s">
        <v>527</v>
      </c>
      <c r="H339" s="35" t="s">
        <v>282</v>
      </c>
      <c r="I339" s="35" t="s">
        <v>228</v>
      </c>
      <c r="J339" s="35" t="s">
        <v>373</v>
      </c>
      <c r="K339" s="35"/>
      <c r="L339" s="55">
        <f>SUM(L340+L341)</f>
        <v>3953</v>
      </c>
    </row>
    <row r="340" spans="7:12" ht="22.5" customHeight="1">
      <c r="G340" s="37" t="s">
        <v>421</v>
      </c>
      <c r="H340" s="35" t="s">
        <v>282</v>
      </c>
      <c r="I340" s="35" t="s">
        <v>228</v>
      </c>
      <c r="J340" s="35" t="s">
        <v>373</v>
      </c>
      <c r="K340" s="35" t="s">
        <v>420</v>
      </c>
      <c r="L340" s="55">
        <v>3915.6</v>
      </c>
    </row>
    <row r="341" spans="7:12" ht="22.5" customHeight="1">
      <c r="G341" s="37" t="s">
        <v>555</v>
      </c>
      <c r="H341" s="35" t="s">
        <v>282</v>
      </c>
      <c r="I341" s="35" t="s">
        <v>228</v>
      </c>
      <c r="J341" s="35" t="s">
        <v>373</v>
      </c>
      <c r="K341" s="35" t="s">
        <v>510</v>
      </c>
      <c r="L341" s="55">
        <v>37.4</v>
      </c>
    </row>
    <row r="342" spans="7:12" ht="22.5" customHeight="1">
      <c r="G342" s="37" t="s">
        <v>564</v>
      </c>
      <c r="H342" s="35" t="s">
        <v>282</v>
      </c>
      <c r="I342" s="35" t="s">
        <v>228</v>
      </c>
      <c r="J342" s="35" t="s">
        <v>569</v>
      </c>
      <c r="K342" s="35"/>
      <c r="L342" s="55">
        <v>271</v>
      </c>
    </row>
    <row r="343" spans="7:12" ht="22.5" customHeight="1">
      <c r="G343" s="34" t="s">
        <v>421</v>
      </c>
      <c r="H343" s="35" t="s">
        <v>282</v>
      </c>
      <c r="I343" s="35" t="s">
        <v>228</v>
      </c>
      <c r="J343" s="35" t="s">
        <v>569</v>
      </c>
      <c r="K343" s="35" t="s">
        <v>420</v>
      </c>
      <c r="L343" s="55">
        <v>271</v>
      </c>
    </row>
    <row r="344" spans="7:12" ht="22.5" customHeight="1">
      <c r="G344" s="34" t="s">
        <v>555</v>
      </c>
      <c r="H344" s="35" t="s">
        <v>282</v>
      </c>
      <c r="I344" s="35" t="s">
        <v>228</v>
      </c>
      <c r="J344" s="35" t="s">
        <v>613</v>
      </c>
      <c r="K344" s="35" t="s">
        <v>510</v>
      </c>
      <c r="L344" s="55">
        <v>5000</v>
      </c>
    </row>
    <row r="345" spans="7:12" ht="18.75">
      <c r="G345" s="37" t="s">
        <v>114</v>
      </c>
      <c r="H345" s="35" t="s">
        <v>282</v>
      </c>
      <c r="I345" s="35" t="s">
        <v>228</v>
      </c>
      <c r="J345" s="35" t="s">
        <v>115</v>
      </c>
      <c r="K345" s="35"/>
      <c r="L345" s="55">
        <v>10.8</v>
      </c>
    </row>
    <row r="346" spans="7:12" ht="37.5">
      <c r="G346" s="37" t="s">
        <v>399</v>
      </c>
      <c r="H346" s="35" t="s">
        <v>282</v>
      </c>
      <c r="I346" s="35" t="s">
        <v>228</v>
      </c>
      <c r="J346" s="35" t="s">
        <v>117</v>
      </c>
      <c r="K346" s="35" t="s">
        <v>389</v>
      </c>
      <c r="L346" s="55">
        <v>10.8</v>
      </c>
    </row>
    <row r="347" spans="7:12" ht="37.5">
      <c r="G347" s="34" t="s">
        <v>482</v>
      </c>
      <c r="H347" s="35" t="s">
        <v>282</v>
      </c>
      <c r="I347" s="35" t="s">
        <v>228</v>
      </c>
      <c r="J347" s="35" t="s">
        <v>483</v>
      </c>
      <c r="K347" s="35"/>
      <c r="L347" s="55">
        <f>L348+L349</f>
        <v>5032.799999999999</v>
      </c>
    </row>
    <row r="348" spans="7:12" ht="18.75">
      <c r="G348" s="34" t="s">
        <v>421</v>
      </c>
      <c r="H348" s="35" t="s">
        <v>282</v>
      </c>
      <c r="I348" s="35" t="s">
        <v>228</v>
      </c>
      <c r="J348" s="35" t="s">
        <v>483</v>
      </c>
      <c r="K348" s="35" t="s">
        <v>420</v>
      </c>
      <c r="L348" s="55">
        <v>4306.9</v>
      </c>
    </row>
    <row r="349" spans="7:12" ht="18.75">
      <c r="G349" s="34" t="s">
        <v>555</v>
      </c>
      <c r="H349" s="35" t="s">
        <v>282</v>
      </c>
      <c r="I349" s="35" t="s">
        <v>228</v>
      </c>
      <c r="J349" s="35" t="s">
        <v>483</v>
      </c>
      <c r="K349" s="35" t="s">
        <v>510</v>
      </c>
      <c r="L349" s="55">
        <v>725.9</v>
      </c>
    </row>
    <row r="350" spans="7:12" ht="93.75">
      <c r="G350" s="34" t="s">
        <v>571</v>
      </c>
      <c r="H350" s="35" t="s">
        <v>282</v>
      </c>
      <c r="I350" s="35" t="s">
        <v>228</v>
      </c>
      <c r="J350" s="35" t="s">
        <v>570</v>
      </c>
      <c r="K350" s="35"/>
      <c r="L350" s="55">
        <v>0</v>
      </c>
    </row>
    <row r="351" spans="7:12" ht="18.75">
      <c r="G351" s="34" t="s">
        <v>421</v>
      </c>
      <c r="H351" s="35" t="s">
        <v>282</v>
      </c>
      <c r="I351" s="35" t="s">
        <v>228</v>
      </c>
      <c r="J351" s="35" t="s">
        <v>570</v>
      </c>
      <c r="K351" s="35" t="s">
        <v>420</v>
      </c>
      <c r="L351" s="55">
        <v>0</v>
      </c>
    </row>
    <row r="352" spans="7:12" ht="28.5" customHeight="1">
      <c r="G352" s="63" t="s">
        <v>368</v>
      </c>
      <c r="H352" s="64" t="s">
        <v>282</v>
      </c>
      <c r="I352" s="64" t="s">
        <v>249</v>
      </c>
      <c r="J352" s="64"/>
      <c r="K352" s="64"/>
      <c r="L352" s="56">
        <f>L353+L356+L362</f>
        <v>3736.1000000000004</v>
      </c>
    </row>
    <row r="353" spans="7:12" ht="18.75">
      <c r="G353" s="34" t="s">
        <v>246</v>
      </c>
      <c r="H353" s="35" t="s">
        <v>282</v>
      </c>
      <c r="I353" s="35" t="s">
        <v>249</v>
      </c>
      <c r="J353" s="35" t="s">
        <v>245</v>
      </c>
      <c r="K353" s="35"/>
      <c r="L353" s="55">
        <f>L354+L355</f>
        <v>1240.7</v>
      </c>
    </row>
    <row r="354" spans="7:12" ht="18.75">
      <c r="G354" s="34" t="s">
        <v>384</v>
      </c>
      <c r="H354" s="35" t="s">
        <v>282</v>
      </c>
      <c r="I354" s="35" t="s">
        <v>249</v>
      </c>
      <c r="J354" s="35" t="s">
        <v>245</v>
      </c>
      <c r="K354" s="35" t="s">
        <v>386</v>
      </c>
      <c r="L354" s="55">
        <v>1240.2</v>
      </c>
    </row>
    <row r="355" spans="7:12" ht="18.75">
      <c r="G355" s="34" t="s">
        <v>403</v>
      </c>
      <c r="H355" s="35" t="s">
        <v>282</v>
      </c>
      <c r="I355" s="35" t="s">
        <v>249</v>
      </c>
      <c r="J355" s="35" t="s">
        <v>245</v>
      </c>
      <c r="K355" s="35" t="s">
        <v>391</v>
      </c>
      <c r="L355" s="55">
        <v>0.5</v>
      </c>
    </row>
    <row r="356" spans="7:13" ht="75">
      <c r="G356" s="34" t="s">
        <v>294</v>
      </c>
      <c r="H356" s="35" t="s">
        <v>282</v>
      </c>
      <c r="I356" s="35" t="s">
        <v>249</v>
      </c>
      <c r="J356" s="35" t="s">
        <v>293</v>
      </c>
      <c r="K356" s="35"/>
      <c r="L356" s="55">
        <f>L357+L358+L361</f>
        <v>2482.4</v>
      </c>
      <c r="M356" s="32">
        <v>1650</v>
      </c>
    </row>
    <row r="357" spans="7:12" ht="21" customHeight="1">
      <c r="G357" s="34" t="s">
        <v>384</v>
      </c>
      <c r="H357" s="35" t="s">
        <v>282</v>
      </c>
      <c r="I357" s="35" t="s">
        <v>249</v>
      </c>
      <c r="J357" s="35" t="s">
        <v>295</v>
      </c>
      <c r="K357" s="35" t="s">
        <v>385</v>
      </c>
      <c r="L357" s="55">
        <v>2325.9</v>
      </c>
    </row>
    <row r="358" spans="7:12" ht="40.5" customHeight="1">
      <c r="G358" s="34" t="s">
        <v>397</v>
      </c>
      <c r="H358" s="35" t="s">
        <v>282</v>
      </c>
      <c r="I358" s="35" t="s">
        <v>249</v>
      </c>
      <c r="J358" s="35" t="s">
        <v>295</v>
      </c>
      <c r="K358" s="35" t="s">
        <v>396</v>
      </c>
      <c r="L358" s="55">
        <f>L359+L360</f>
        <v>155.9</v>
      </c>
    </row>
    <row r="359" spans="7:12" ht="38.25" customHeight="1">
      <c r="G359" s="34" t="s">
        <v>398</v>
      </c>
      <c r="H359" s="35" t="s">
        <v>282</v>
      </c>
      <c r="I359" s="35" t="s">
        <v>249</v>
      </c>
      <c r="J359" s="35" t="s">
        <v>295</v>
      </c>
      <c r="K359" s="35" t="s">
        <v>388</v>
      </c>
      <c r="L359" s="55">
        <v>109</v>
      </c>
    </row>
    <row r="360" spans="7:12" ht="37.5" customHeight="1">
      <c r="G360" s="46" t="s">
        <v>399</v>
      </c>
      <c r="H360" s="47" t="s">
        <v>282</v>
      </c>
      <c r="I360" s="47" t="s">
        <v>249</v>
      </c>
      <c r="J360" s="47" t="s">
        <v>295</v>
      </c>
      <c r="K360" s="47" t="s">
        <v>389</v>
      </c>
      <c r="L360" s="60">
        <v>46.9</v>
      </c>
    </row>
    <row r="361" spans="7:12" ht="37.5" customHeight="1">
      <c r="G361" s="46" t="s">
        <v>403</v>
      </c>
      <c r="H361" s="47" t="s">
        <v>282</v>
      </c>
      <c r="I361" s="47" t="s">
        <v>249</v>
      </c>
      <c r="J361" s="47" t="s">
        <v>295</v>
      </c>
      <c r="K361" s="47" t="s">
        <v>391</v>
      </c>
      <c r="L361" s="60">
        <v>0.6</v>
      </c>
    </row>
    <row r="362" spans="7:12" ht="21" customHeight="1">
      <c r="G362" s="46" t="s">
        <v>114</v>
      </c>
      <c r="H362" s="47" t="s">
        <v>282</v>
      </c>
      <c r="I362" s="47" t="s">
        <v>249</v>
      </c>
      <c r="J362" s="47" t="s">
        <v>115</v>
      </c>
      <c r="K362" s="47"/>
      <c r="L362" s="55">
        <v>13</v>
      </c>
    </row>
    <row r="363" spans="7:12" ht="21" customHeight="1">
      <c r="G363" s="46" t="s">
        <v>480</v>
      </c>
      <c r="H363" s="47" t="s">
        <v>282</v>
      </c>
      <c r="I363" s="47" t="s">
        <v>249</v>
      </c>
      <c r="J363" s="47" t="s">
        <v>339</v>
      </c>
      <c r="K363" s="47" t="s">
        <v>479</v>
      </c>
      <c r="L363" s="55">
        <v>13</v>
      </c>
    </row>
    <row r="364" spans="7:12" ht="39.75" customHeight="1">
      <c r="G364" s="34" t="s">
        <v>503</v>
      </c>
      <c r="H364" s="47" t="s">
        <v>282</v>
      </c>
      <c r="I364" s="47" t="s">
        <v>249</v>
      </c>
      <c r="J364" s="35" t="s">
        <v>449</v>
      </c>
      <c r="K364" s="35"/>
      <c r="L364" s="55">
        <v>0</v>
      </c>
    </row>
    <row r="365" spans="7:12" ht="24.75" customHeight="1">
      <c r="G365" s="37" t="s">
        <v>421</v>
      </c>
      <c r="H365" s="47" t="s">
        <v>282</v>
      </c>
      <c r="I365" s="47" t="s">
        <v>249</v>
      </c>
      <c r="J365" s="47" t="s">
        <v>449</v>
      </c>
      <c r="K365" s="47" t="s">
        <v>420</v>
      </c>
      <c r="L365" s="60">
        <v>0</v>
      </c>
    </row>
    <row r="366" spans="1:12" ht="21" customHeight="1">
      <c r="A366" s="7" t="s">
        <v>64</v>
      </c>
      <c r="B366" s="7" t="s">
        <v>65</v>
      </c>
      <c r="C366" s="7" t="s">
        <v>66</v>
      </c>
      <c r="D366" s="7" t="s">
        <v>67</v>
      </c>
      <c r="E366" s="7" t="s">
        <v>227</v>
      </c>
      <c r="F366" s="7" t="s">
        <v>226</v>
      </c>
      <c r="G366" s="41" t="s">
        <v>353</v>
      </c>
      <c r="H366" s="42" t="s">
        <v>274</v>
      </c>
      <c r="I366" s="42" t="s">
        <v>327</v>
      </c>
      <c r="J366" s="42" t="s">
        <v>229</v>
      </c>
      <c r="K366" s="42" t="s">
        <v>229</v>
      </c>
      <c r="L366" s="56">
        <f>L367+L370+L374+L375+L376+L377+L378</f>
        <v>39805.1</v>
      </c>
    </row>
    <row r="367" spans="7:12" ht="24.75" customHeight="1">
      <c r="G367" s="34" t="s">
        <v>474</v>
      </c>
      <c r="H367" s="35" t="s">
        <v>274</v>
      </c>
      <c r="I367" s="35" t="s">
        <v>232</v>
      </c>
      <c r="J367" s="42"/>
      <c r="K367" s="42"/>
      <c r="L367" s="55">
        <v>668.7</v>
      </c>
    </row>
    <row r="368" spans="1:12" ht="56.25">
      <c r="A368" s="8"/>
      <c r="B368" s="8"/>
      <c r="C368" s="8"/>
      <c r="D368" s="8"/>
      <c r="E368" s="8"/>
      <c r="F368" s="8"/>
      <c r="G368" s="34" t="s">
        <v>376</v>
      </c>
      <c r="H368" s="35" t="s">
        <v>274</v>
      </c>
      <c r="I368" s="35" t="s">
        <v>232</v>
      </c>
      <c r="J368" s="35" t="s">
        <v>377</v>
      </c>
      <c r="K368" s="35"/>
      <c r="L368" s="55">
        <v>668.7</v>
      </c>
    </row>
    <row r="369" spans="1:12" ht="21" customHeight="1">
      <c r="A369" s="8"/>
      <c r="B369" s="8"/>
      <c r="C369" s="8"/>
      <c r="D369" s="8"/>
      <c r="E369" s="8"/>
      <c r="F369" s="8"/>
      <c r="G369" s="37" t="s">
        <v>421</v>
      </c>
      <c r="H369" s="35" t="s">
        <v>274</v>
      </c>
      <c r="I369" s="35" t="s">
        <v>232</v>
      </c>
      <c r="J369" s="35" t="s">
        <v>377</v>
      </c>
      <c r="K369" s="35" t="s">
        <v>420</v>
      </c>
      <c r="L369" s="55">
        <v>668.7</v>
      </c>
    </row>
    <row r="370" spans="1:12" ht="24" customHeight="1">
      <c r="A370" s="8"/>
      <c r="B370" s="8"/>
      <c r="C370" s="8"/>
      <c r="D370" s="8"/>
      <c r="E370" s="8"/>
      <c r="F370" s="8"/>
      <c r="G370" s="37" t="s">
        <v>334</v>
      </c>
      <c r="H370" s="38" t="s">
        <v>274</v>
      </c>
      <c r="I370" s="38" t="s">
        <v>274</v>
      </c>
      <c r="J370" s="38"/>
      <c r="K370" s="38"/>
      <c r="L370" s="61">
        <f>L371+L373+L372</f>
        <v>8425.3</v>
      </c>
    </row>
    <row r="371" spans="7:12" ht="39.75" customHeight="1">
      <c r="G371" s="37" t="s">
        <v>421</v>
      </c>
      <c r="H371" s="35" t="s">
        <v>274</v>
      </c>
      <c r="I371" s="35" t="s">
        <v>274</v>
      </c>
      <c r="J371" s="35" t="s">
        <v>617</v>
      </c>
      <c r="K371" s="35" t="s">
        <v>420</v>
      </c>
      <c r="L371" s="55">
        <v>610.7</v>
      </c>
    </row>
    <row r="372" spans="7:12" ht="74.25" customHeight="1">
      <c r="G372" s="37" t="s">
        <v>456</v>
      </c>
      <c r="H372" s="35" t="s">
        <v>274</v>
      </c>
      <c r="I372" s="35" t="s">
        <v>274</v>
      </c>
      <c r="J372" s="35" t="s">
        <v>73</v>
      </c>
      <c r="K372" s="35" t="s">
        <v>455</v>
      </c>
      <c r="L372" s="55">
        <v>1710</v>
      </c>
    </row>
    <row r="373" spans="7:12" ht="20.25" customHeight="1">
      <c r="G373" s="37" t="s">
        <v>555</v>
      </c>
      <c r="H373" s="35" t="s">
        <v>274</v>
      </c>
      <c r="I373" s="35" t="s">
        <v>274</v>
      </c>
      <c r="J373" s="35" t="s">
        <v>73</v>
      </c>
      <c r="K373" s="35" t="s">
        <v>510</v>
      </c>
      <c r="L373" s="55">
        <v>6104.6</v>
      </c>
    </row>
    <row r="374" spans="7:12" ht="20.25" customHeight="1">
      <c r="G374" s="37" t="s">
        <v>403</v>
      </c>
      <c r="H374" s="35" t="s">
        <v>274</v>
      </c>
      <c r="I374" s="35" t="s">
        <v>274</v>
      </c>
      <c r="J374" s="35" t="s">
        <v>618</v>
      </c>
      <c r="K374" s="35" t="s">
        <v>391</v>
      </c>
      <c r="L374" s="55">
        <v>622.2</v>
      </c>
    </row>
    <row r="375" spans="7:12" ht="79.5" customHeight="1">
      <c r="G375" s="37" t="s">
        <v>383</v>
      </c>
      <c r="H375" s="35" t="s">
        <v>274</v>
      </c>
      <c r="I375" s="35" t="s">
        <v>274</v>
      </c>
      <c r="J375" s="35" t="s">
        <v>469</v>
      </c>
      <c r="K375" s="35" t="s">
        <v>382</v>
      </c>
      <c r="L375" s="55">
        <v>10531.6</v>
      </c>
    </row>
    <row r="376" spans="7:12" ht="27" customHeight="1">
      <c r="G376" s="37" t="s">
        <v>555</v>
      </c>
      <c r="H376" s="35" t="s">
        <v>274</v>
      </c>
      <c r="I376" s="35" t="s">
        <v>274</v>
      </c>
      <c r="J376" s="35" t="s">
        <v>613</v>
      </c>
      <c r="K376" s="35" t="s">
        <v>510</v>
      </c>
      <c r="L376" s="55">
        <v>19519.7</v>
      </c>
    </row>
    <row r="377" spans="7:12" ht="24" customHeight="1">
      <c r="G377" s="37" t="s">
        <v>421</v>
      </c>
      <c r="H377" s="35" t="s">
        <v>274</v>
      </c>
      <c r="I377" s="35" t="s">
        <v>274</v>
      </c>
      <c r="J377" s="35" t="s">
        <v>117</v>
      </c>
      <c r="K377" s="35" t="s">
        <v>420</v>
      </c>
      <c r="L377" s="55">
        <v>16.6</v>
      </c>
    </row>
    <row r="378" spans="7:12" ht="24" customHeight="1">
      <c r="G378" s="37" t="s">
        <v>421</v>
      </c>
      <c r="H378" s="35" t="s">
        <v>274</v>
      </c>
      <c r="I378" s="35" t="s">
        <v>274</v>
      </c>
      <c r="J378" s="35" t="s">
        <v>339</v>
      </c>
      <c r="K378" s="35" t="s">
        <v>420</v>
      </c>
      <c r="L378" s="55">
        <v>21</v>
      </c>
    </row>
    <row r="379" spans="1:12" ht="20.25" customHeight="1">
      <c r="A379" s="7" t="s">
        <v>71</v>
      </c>
      <c r="B379" s="7" t="s">
        <v>72</v>
      </c>
      <c r="C379" s="7" t="s">
        <v>73</v>
      </c>
      <c r="D379" s="7" t="s">
        <v>266</v>
      </c>
      <c r="E379" s="7" t="s">
        <v>227</v>
      </c>
      <c r="F379" s="7" t="s">
        <v>226</v>
      </c>
      <c r="G379" s="41" t="s">
        <v>79</v>
      </c>
      <c r="H379" s="42" t="s">
        <v>277</v>
      </c>
      <c r="I379" s="42" t="s">
        <v>327</v>
      </c>
      <c r="J379" s="42" t="s">
        <v>229</v>
      </c>
      <c r="K379" s="42" t="s">
        <v>229</v>
      </c>
      <c r="L379" s="56">
        <f>L380+L384+L397+L514+L539</f>
        <v>203568.39999999997</v>
      </c>
    </row>
    <row r="380" spans="1:12" ht="18.75">
      <c r="A380" s="7" t="s">
        <v>71</v>
      </c>
      <c r="B380" s="7" t="s">
        <v>72</v>
      </c>
      <c r="C380" s="7" t="s">
        <v>73</v>
      </c>
      <c r="D380" s="7" t="s">
        <v>266</v>
      </c>
      <c r="E380" s="7" t="s">
        <v>235</v>
      </c>
      <c r="F380" s="7" t="s">
        <v>262</v>
      </c>
      <c r="G380" s="39" t="s">
        <v>80</v>
      </c>
      <c r="H380" s="40" t="s">
        <v>277</v>
      </c>
      <c r="I380" s="40" t="s">
        <v>228</v>
      </c>
      <c r="J380" s="40" t="s">
        <v>229</v>
      </c>
      <c r="K380" s="40" t="s">
        <v>229</v>
      </c>
      <c r="L380" s="58">
        <f>L381</f>
        <v>2082.5</v>
      </c>
    </row>
    <row r="381" spans="1:12" ht="18.75">
      <c r="A381" s="7" t="s">
        <v>71</v>
      </c>
      <c r="B381" s="7" t="s">
        <v>72</v>
      </c>
      <c r="C381" s="7" t="s">
        <v>74</v>
      </c>
      <c r="D381" s="7" t="s">
        <v>75</v>
      </c>
      <c r="E381" s="7" t="s">
        <v>227</v>
      </c>
      <c r="F381" s="7" t="s">
        <v>226</v>
      </c>
      <c r="G381" s="34" t="s">
        <v>82</v>
      </c>
      <c r="H381" s="35" t="s">
        <v>277</v>
      </c>
      <c r="I381" s="35" t="s">
        <v>228</v>
      </c>
      <c r="J381" s="35" t="s">
        <v>81</v>
      </c>
      <c r="K381" s="35" t="s">
        <v>229</v>
      </c>
      <c r="L381" s="58">
        <f>L382</f>
        <v>2082.5</v>
      </c>
    </row>
    <row r="382" spans="1:12" ht="23.25" customHeight="1">
      <c r="A382" s="7" t="s">
        <v>71</v>
      </c>
      <c r="B382" s="7" t="s">
        <v>72</v>
      </c>
      <c r="C382" s="7" t="s">
        <v>76</v>
      </c>
      <c r="D382" s="7" t="s">
        <v>266</v>
      </c>
      <c r="E382" s="7" t="s">
        <v>227</v>
      </c>
      <c r="F382" s="7" t="s">
        <v>226</v>
      </c>
      <c r="G382" s="34" t="s">
        <v>170</v>
      </c>
      <c r="H382" s="35" t="s">
        <v>277</v>
      </c>
      <c r="I382" s="35" t="s">
        <v>228</v>
      </c>
      <c r="J382" s="35" t="s">
        <v>352</v>
      </c>
      <c r="K382" s="35" t="s">
        <v>229</v>
      </c>
      <c r="L382" s="58">
        <v>2082.5</v>
      </c>
    </row>
    <row r="383" spans="7:12" ht="37.5" customHeight="1">
      <c r="G383" s="34" t="s">
        <v>416</v>
      </c>
      <c r="H383" s="40" t="s">
        <v>277</v>
      </c>
      <c r="I383" s="40" t="s">
        <v>228</v>
      </c>
      <c r="J383" s="35" t="s">
        <v>352</v>
      </c>
      <c r="K383" s="35" t="s">
        <v>410</v>
      </c>
      <c r="L383" s="58">
        <v>2082.5</v>
      </c>
    </row>
    <row r="384" spans="1:12" ht="18.75">
      <c r="A384" s="7" t="s">
        <v>71</v>
      </c>
      <c r="B384" s="7" t="s">
        <v>72</v>
      </c>
      <c r="C384" s="7" t="s">
        <v>267</v>
      </c>
      <c r="D384" s="7" t="s">
        <v>268</v>
      </c>
      <c r="E384" s="7" t="s">
        <v>227</v>
      </c>
      <c r="F384" s="7" t="s">
        <v>226</v>
      </c>
      <c r="G384" s="39" t="s">
        <v>83</v>
      </c>
      <c r="H384" s="40" t="s">
        <v>277</v>
      </c>
      <c r="I384" s="40" t="s">
        <v>232</v>
      </c>
      <c r="J384" s="40" t="s">
        <v>229</v>
      </c>
      <c r="K384" s="40" t="s">
        <v>229</v>
      </c>
      <c r="L384" s="58">
        <f>SUM(L385)</f>
        <v>40984.799999999996</v>
      </c>
    </row>
    <row r="385" spans="7:12" ht="18.75">
      <c r="G385" s="39" t="s">
        <v>428</v>
      </c>
      <c r="H385" s="35" t="s">
        <v>277</v>
      </c>
      <c r="I385" s="35" t="s">
        <v>232</v>
      </c>
      <c r="J385" s="35" t="s">
        <v>429</v>
      </c>
      <c r="K385" s="40"/>
      <c r="L385" s="55">
        <f>L386+L388</f>
        <v>40984.799999999996</v>
      </c>
    </row>
    <row r="386" spans="7:12" ht="57.75" customHeight="1">
      <c r="G386" s="34" t="s">
        <v>536</v>
      </c>
      <c r="H386" s="35" t="s">
        <v>277</v>
      </c>
      <c r="I386" s="35" t="s">
        <v>232</v>
      </c>
      <c r="J386" s="35" t="s">
        <v>309</v>
      </c>
      <c r="K386" s="35"/>
      <c r="L386" s="55">
        <v>26746.8</v>
      </c>
    </row>
    <row r="387" spans="7:12" ht="75">
      <c r="G387" s="37" t="s">
        <v>383</v>
      </c>
      <c r="H387" s="35" t="s">
        <v>277</v>
      </c>
      <c r="I387" s="35" t="s">
        <v>232</v>
      </c>
      <c r="J387" s="35" t="s">
        <v>309</v>
      </c>
      <c r="K387" s="35" t="s">
        <v>382</v>
      </c>
      <c r="L387" s="55">
        <v>26746.8</v>
      </c>
    </row>
    <row r="388" spans="7:12" ht="112.5">
      <c r="G388" s="34" t="s">
        <v>535</v>
      </c>
      <c r="H388" s="35" t="s">
        <v>277</v>
      </c>
      <c r="I388" s="35" t="s">
        <v>232</v>
      </c>
      <c r="J388" s="35" t="s">
        <v>310</v>
      </c>
      <c r="K388" s="35"/>
      <c r="L388" s="55">
        <f>L389+L391+L394+L390</f>
        <v>14237.999999999998</v>
      </c>
    </row>
    <row r="389" spans="7:12" ht="18.75">
      <c r="G389" s="34" t="s">
        <v>384</v>
      </c>
      <c r="H389" s="35" t="s">
        <v>277</v>
      </c>
      <c r="I389" s="35" t="s">
        <v>232</v>
      </c>
      <c r="J389" s="35" t="s">
        <v>310</v>
      </c>
      <c r="K389" s="35" t="s">
        <v>385</v>
      </c>
      <c r="L389" s="55">
        <v>11446</v>
      </c>
    </row>
    <row r="390" spans="7:12" ht="56.25">
      <c r="G390" s="34" t="s">
        <v>619</v>
      </c>
      <c r="H390" s="35" t="s">
        <v>277</v>
      </c>
      <c r="I390" s="35" t="s">
        <v>232</v>
      </c>
      <c r="J390" s="35" t="s">
        <v>310</v>
      </c>
      <c r="K390" s="35" t="s">
        <v>387</v>
      </c>
      <c r="L390" s="55">
        <v>3.3</v>
      </c>
    </row>
    <row r="391" spans="7:12" ht="37.5">
      <c r="G391" s="34" t="s">
        <v>397</v>
      </c>
      <c r="H391" s="35" t="s">
        <v>277</v>
      </c>
      <c r="I391" s="35" t="s">
        <v>232</v>
      </c>
      <c r="J391" s="35" t="s">
        <v>310</v>
      </c>
      <c r="K391" s="35" t="s">
        <v>396</v>
      </c>
      <c r="L391" s="55">
        <f>L392+L393</f>
        <v>2754.3999999999996</v>
      </c>
    </row>
    <row r="392" spans="7:12" ht="37.5">
      <c r="G392" s="34" t="s">
        <v>398</v>
      </c>
      <c r="H392" s="35" t="s">
        <v>277</v>
      </c>
      <c r="I392" s="35" t="s">
        <v>232</v>
      </c>
      <c r="J392" s="35" t="s">
        <v>310</v>
      </c>
      <c r="K392" s="35" t="s">
        <v>388</v>
      </c>
      <c r="L392" s="55">
        <v>139.7</v>
      </c>
    </row>
    <row r="393" spans="7:12" ht="37.5">
      <c r="G393" s="34" t="s">
        <v>399</v>
      </c>
      <c r="H393" s="35" t="s">
        <v>277</v>
      </c>
      <c r="I393" s="35" t="s">
        <v>232</v>
      </c>
      <c r="J393" s="35" t="s">
        <v>310</v>
      </c>
      <c r="K393" s="35" t="s">
        <v>389</v>
      </c>
      <c r="L393" s="55">
        <v>2614.7</v>
      </c>
    </row>
    <row r="394" spans="7:12" ht="37.5">
      <c r="G394" s="34" t="s">
        <v>401</v>
      </c>
      <c r="H394" s="35" t="s">
        <v>277</v>
      </c>
      <c r="I394" s="35" t="s">
        <v>232</v>
      </c>
      <c r="J394" s="35" t="s">
        <v>310</v>
      </c>
      <c r="K394" s="35" t="s">
        <v>400</v>
      </c>
      <c r="L394" s="55">
        <f>L395+L396</f>
        <v>34.3</v>
      </c>
    </row>
    <row r="395" spans="7:12" ht="37.5">
      <c r="G395" s="34" t="s">
        <v>402</v>
      </c>
      <c r="H395" s="35" t="s">
        <v>277</v>
      </c>
      <c r="I395" s="35" t="s">
        <v>232</v>
      </c>
      <c r="J395" s="35" t="s">
        <v>310</v>
      </c>
      <c r="K395" s="35" t="s">
        <v>390</v>
      </c>
      <c r="L395" s="55">
        <v>25.3</v>
      </c>
    </row>
    <row r="396" spans="7:12" ht="18.75">
      <c r="G396" s="34" t="s">
        <v>403</v>
      </c>
      <c r="H396" s="35" t="s">
        <v>277</v>
      </c>
      <c r="I396" s="35" t="s">
        <v>232</v>
      </c>
      <c r="J396" s="35" t="s">
        <v>310</v>
      </c>
      <c r="K396" s="35" t="s">
        <v>391</v>
      </c>
      <c r="L396" s="55">
        <v>9</v>
      </c>
    </row>
    <row r="397" spans="1:12" ht="18.75">
      <c r="A397" s="7" t="s">
        <v>71</v>
      </c>
      <c r="B397" s="7" t="s">
        <v>72</v>
      </c>
      <c r="C397" s="7" t="s">
        <v>173</v>
      </c>
      <c r="D397" s="7" t="s">
        <v>174</v>
      </c>
      <c r="E397" s="7" t="s">
        <v>77</v>
      </c>
      <c r="F397" s="7" t="s">
        <v>78</v>
      </c>
      <c r="G397" s="39" t="s">
        <v>85</v>
      </c>
      <c r="H397" s="35" t="s">
        <v>277</v>
      </c>
      <c r="I397" s="35" t="s">
        <v>242</v>
      </c>
      <c r="J397" s="40"/>
      <c r="K397" s="40" t="s">
        <v>229</v>
      </c>
      <c r="L397" s="55">
        <f>L399+L400+L398+L504+L505+L506</f>
        <v>102479.79999999997</v>
      </c>
    </row>
    <row r="398" spans="7:12" ht="18.75">
      <c r="G398" s="34" t="s">
        <v>87</v>
      </c>
      <c r="H398" s="35" t="s">
        <v>277</v>
      </c>
      <c r="I398" s="35" t="s">
        <v>242</v>
      </c>
      <c r="J398" s="35" t="s">
        <v>86</v>
      </c>
      <c r="K398" s="35" t="s">
        <v>229</v>
      </c>
      <c r="L398" s="55">
        <f>SUM(L401+L404+L409+L411+L413+L416+L418+L421+L424+L431+L436+L439+L445+L448+L451+L452+L455+L458+L461+L464+L467+L472+L478+L482+L487+L492+L495+L499+L501+L427+L475)</f>
        <v>100935.19999999997</v>
      </c>
    </row>
    <row r="399" spans="7:12" ht="37.5">
      <c r="G399" s="34" t="s">
        <v>597</v>
      </c>
      <c r="H399" s="35" t="s">
        <v>277</v>
      </c>
      <c r="I399" s="35" t="s">
        <v>242</v>
      </c>
      <c r="J399" s="35" t="s">
        <v>620</v>
      </c>
      <c r="K399" s="35" t="s">
        <v>414</v>
      </c>
      <c r="L399" s="55">
        <v>100.4</v>
      </c>
    </row>
    <row r="400" spans="7:12" ht="37.5">
      <c r="G400" s="34" t="s">
        <v>597</v>
      </c>
      <c r="H400" s="35" t="s">
        <v>277</v>
      </c>
      <c r="I400" s="35" t="s">
        <v>242</v>
      </c>
      <c r="J400" s="35" t="s">
        <v>621</v>
      </c>
      <c r="K400" s="35" t="s">
        <v>414</v>
      </c>
      <c r="L400" s="55">
        <v>180.8</v>
      </c>
    </row>
    <row r="401" spans="7:12" ht="40.5" customHeight="1">
      <c r="G401" s="34" t="s">
        <v>138</v>
      </c>
      <c r="H401" s="35" t="s">
        <v>277</v>
      </c>
      <c r="I401" s="35" t="s">
        <v>242</v>
      </c>
      <c r="J401" s="35" t="s">
        <v>137</v>
      </c>
      <c r="K401" s="35" t="s">
        <v>229</v>
      </c>
      <c r="L401" s="55">
        <v>347.8</v>
      </c>
    </row>
    <row r="402" spans="7:12" ht="58.5" customHeight="1">
      <c r="G402" s="34" t="s">
        <v>140</v>
      </c>
      <c r="H402" s="35" t="s">
        <v>277</v>
      </c>
      <c r="I402" s="35" t="s">
        <v>242</v>
      </c>
      <c r="J402" s="35" t="s">
        <v>139</v>
      </c>
      <c r="K402" s="35" t="s">
        <v>229</v>
      </c>
      <c r="L402" s="55">
        <v>347.8</v>
      </c>
    </row>
    <row r="403" spans="7:13" ht="40.5" customHeight="1">
      <c r="G403" s="34" t="s">
        <v>412</v>
      </c>
      <c r="H403" s="35" t="s">
        <v>277</v>
      </c>
      <c r="I403" s="35" t="s">
        <v>242</v>
      </c>
      <c r="J403" s="35" t="s">
        <v>139</v>
      </c>
      <c r="K403" s="35" t="s">
        <v>406</v>
      </c>
      <c r="L403" s="55">
        <v>347.8</v>
      </c>
      <c r="M403" s="8">
        <v>4.3</v>
      </c>
    </row>
    <row r="404" spans="7:12" ht="192" customHeight="1">
      <c r="G404" s="34" t="s">
        <v>89</v>
      </c>
      <c r="H404" s="35" t="s">
        <v>277</v>
      </c>
      <c r="I404" s="35" t="s">
        <v>242</v>
      </c>
      <c r="J404" s="35" t="s">
        <v>88</v>
      </c>
      <c r="K404" s="35"/>
      <c r="L404" s="55">
        <v>3196.8</v>
      </c>
    </row>
    <row r="405" spans="7:12" ht="94.5" customHeight="1">
      <c r="G405" s="34" t="s">
        <v>364</v>
      </c>
      <c r="H405" s="35" t="s">
        <v>277</v>
      </c>
      <c r="I405" s="35" t="s">
        <v>242</v>
      </c>
      <c r="J405" s="35" t="s">
        <v>365</v>
      </c>
      <c r="K405" s="35"/>
      <c r="L405" s="55">
        <v>3196.8</v>
      </c>
    </row>
    <row r="406" spans="7:12" ht="48" customHeight="1">
      <c r="G406" s="34" t="s">
        <v>597</v>
      </c>
      <c r="H406" s="35" t="s">
        <v>277</v>
      </c>
      <c r="I406" s="35" t="s">
        <v>242</v>
      </c>
      <c r="J406" s="35" t="s">
        <v>365</v>
      </c>
      <c r="K406" s="35" t="s">
        <v>414</v>
      </c>
      <c r="L406" s="55">
        <v>3196.8</v>
      </c>
    </row>
    <row r="407" spans="7:12" ht="95.25" customHeight="1">
      <c r="G407" s="34" t="s">
        <v>554</v>
      </c>
      <c r="H407" s="35" t="s">
        <v>277</v>
      </c>
      <c r="I407" s="35" t="s">
        <v>242</v>
      </c>
      <c r="J407" s="35" t="s">
        <v>375</v>
      </c>
      <c r="K407" s="35"/>
      <c r="L407" s="55">
        <v>0</v>
      </c>
    </row>
    <row r="408" spans="7:12" ht="19.5" customHeight="1">
      <c r="G408" s="34" t="s">
        <v>442</v>
      </c>
      <c r="H408" s="35" t="s">
        <v>277</v>
      </c>
      <c r="I408" s="35" t="s">
        <v>242</v>
      </c>
      <c r="J408" s="35" t="s">
        <v>375</v>
      </c>
      <c r="K408" s="35" t="s">
        <v>437</v>
      </c>
      <c r="L408" s="55">
        <v>0</v>
      </c>
    </row>
    <row r="409" spans="1:12" s="6" customFormat="1" ht="63" customHeight="1">
      <c r="A409" s="5"/>
      <c r="B409" s="5"/>
      <c r="C409" s="5"/>
      <c r="D409" s="5"/>
      <c r="E409" s="5"/>
      <c r="F409" s="5"/>
      <c r="G409" s="34" t="s">
        <v>323</v>
      </c>
      <c r="H409" s="35" t="s">
        <v>277</v>
      </c>
      <c r="I409" s="35" t="s">
        <v>242</v>
      </c>
      <c r="J409" s="35" t="s">
        <v>324</v>
      </c>
      <c r="K409" s="35"/>
      <c r="L409" s="55">
        <v>0.9</v>
      </c>
    </row>
    <row r="410" spans="1:12" s="6" customFormat="1" ht="39" customHeight="1">
      <c r="A410" s="5"/>
      <c r="B410" s="5"/>
      <c r="C410" s="5"/>
      <c r="D410" s="5"/>
      <c r="E410" s="5"/>
      <c r="F410" s="5"/>
      <c r="G410" s="34" t="s">
        <v>418</v>
      </c>
      <c r="H410" s="35" t="s">
        <v>277</v>
      </c>
      <c r="I410" s="35" t="s">
        <v>242</v>
      </c>
      <c r="J410" s="35" t="s">
        <v>324</v>
      </c>
      <c r="K410" s="35" t="s">
        <v>417</v>
      </c>
      <c r="L410" s="55">
        <v>0.9</v>
      </c>
    </row>
    <row r="411" spans="1:12" s="6" customFormat="1" ht="37.5" customHeight="1">
      <c r="A411" s="5"/>
      <c r="B411" s="5"/>
      <c r="C411" s="5"/>
      <c r="D411" s="5"/>
      <c r="E411" s="5"/>
      <c r="F411" s="5"/>
      <c r="G411" s="34" t="s">
        <v>304</v>
      </c>
      <c r="H411" s="35" t="s">
        <v>277</v>
      </c>
      <c r="I411" s="35" t="s">
        <v>242</v>
      </c>
      <c r="J411" s="35" t="s">
        <v>305</v>
      </c>
      <c r="K411" s="35"/>
      <c r="L411" s="55">
        <v>8152.5</v>
      </c>
    </row>
    <row r="412" spans="1:12" s="6" customFormat="1" ht="37.5" customHeight="1">
      <c r="A412" s="5"/>
      <c r="B412" s="5"/>
      <c r="C412" s="5"/>
      <c r="D412" s="5"/>
      <c r="E412" s="5"/>
      <c r="F412" s="5"/>
      <c r="G412" s="34" t="s">
        <v>418</v>
      </c>
      <c r="H412" s="35" t="s">
        <v>277</v>
      </c>
      <c r="I412" s="35" t="s">
        <v>242</v>
      </c>
      <c r="J412" s="35" t="s">
        <v>305</v>
      </c>
      <c r="K412" s="35" t="s">
        <v>417</v>
      </c>
      <c r="L412" s="55">
        <v>8152.5</v>
      </c>
    </row>
    <row r="413" spans="7:12" ht="37.5">
      <c r="G413" s="34" t="s">
        <v>319</v>
      </c>
      <c r="H413" s="35" t="s">
        <v>277</v>
      </c>
      <c r="I413" s="35" t="s">
        <v>242</v>
      </c>
      <c r="J413" s="35" t="s">
        <v>320</v>
      </c>
      <c r="K413" s="35"/>
      <c r="L413" s="55">
        <v>9272</v>
      </c>
    </row>
    <row r="414" spans="1:12" ht="38.25" customHeight="1">
      <c r="A414" s="8"/>
      <c r="B414" s="8"/>
      <c r="C414" s="8"/>
      <c r="D414" s="8"/>
      <c r="E414" s="8"/>
      <c r="F414" s="8"/>
      <c r="G414" s="34" t="s">
        <v>412</v>
      </c>
      <c r="H414" s="35" t="s">
        <v>277</v>
      </c>
      <c r="I414" s="35" t="s">
        <v>242</v>
      </c>
      <c r="J414" s="35" t="s">
        <v>311</v>
      </c>
      <c r="K414" s="35" t="s">
        <v>406</v>
      </c>
      <c r="L414" s="55">
        <v>9272</v>
      </c>
    </row>
    <row r="415" spans="1:12" ht="39.75" customHeight="1">
      <c r="A415" s="8"/>
      <c r="B415" s="8"/>
      <c r="C415" s="8"/>
      <c r="D415" s="8"/>
      <c r="E415" s="8"/>
      <c r="F415" s="8"/>
      <c r="G415" s="34" t="s">
        <v>332</v>
      </c>
      <c r="H415" s="35" t="s">
        <v>277</v>
      </c>
      <c r="I415" s="35" t="s">
        <v>242</v>
      </c>
      <c r="J415" s="35" t="s">
        <v>322</v>
      </c>
      <c r="K415" s="35"/>
      <c r="L415" s="55">
        <f>L416+L418+L421+L424</f>
        <v>22659.600000000002</v>
      </c>
    </row>
    <row r="416" spans="1:12" ht="20.25" customHeight="1">
      <c r="A416" s="8"/>
      <c r="B416" s="8"/>
      <c r="C416" s="8"/>
      <c r="D416" s="8"/>
      <c r="E416" s="8"/>
      <c r="F416" s="8"/>
      <c r="G416" s="34" t="s">
        <v>537</v>
      </c>
      <c r="H416" s="35" t="s">
        <v>277</v>
      </c>
      <c r="I416" s="35" t="s">
        <v>242</v>
      </c>
      <c r="J416" s="35" t="s">
        <v>312</v>
      </c>
      <c r="K416" s="35"/>
      <c r="L416" s="55">
        <v>14795.6</v>
      </c>
    </row>
    <row r="417" spans="1:12" ht="40.5" customHeight="1">
      <c r="A417" s="8"/>
      <c r="B417" s="8"/>
      <c r="C417" s="8"/>
      <c r="D417" s="8"/>
      <c r="E417" s="8"/>
      <c r="F417" s="8"/>
      <c r="G417" s="34" t="s">
        <v>418</v>
      </c>
      <c r="H417" s="35" t="s">
        <v>277</v>
      </c>
      <c r="I417" s="35" t="s">
        <v>242</v>
      </c>
      <c r="J417" s="35" t="s">
        <v>312</v>
      </c>
      <c r="K417" s="35" t="s">
        <v>417</v>
      </c>
      <c r="L417" s="55">
        <v>14795.6</v>
      </c>
    </row>
    <row r="418" spans="1:12" ht="20.25" customHeight="1">
      <c r="A418" s="8"/>
      <c r="B418" s="8"/>
      <c r="C418" s="8"/>
      <c r="D418" s="8"/>
      <c r="E418" s="8"/>
      <c r="F418" s="8"/>
      <c r="G418" s="34" t="s">
        <v>313</v>
      </c>
      <c r="H418" s="35" t="s">
        <v>277</v>
      </c>
      <c r="I418" s="35" t="s">
        <v>242</v>
      </c>
      <c r="J418" s="35" t="s">
        <v>314</v>
      </c>
      <c r="K418" s="35"/>
      <c r="L418" s="55">
        <f>L419+L420</f>
        <v>4690.1</v>
      </c>
    </row>
    <row r="419" spans="1:12" ht="37.5" customHeight="1">
      <c r="A419" s="8"/>
      <c r="B419" s="8"/>
      <c r="C419" s="8"/>
      <c r="D419" s="8"/>
      <c r="E419" s="8"/>
      <c r="F419" s="8"/>
      <c r="G419" s="34" t="s">
        <v>412</v>
      </c>
      <c r="H419" s="35" t="s">
        <v>277</v>
      </c>
      <c r="I419" s="35" t="s">
        <v>242</v>
      </c>
      <c r="J419" s="35" t="s">
        <v>314</v>
      </c>
      <c r="K419" s="35" t="s">
        <v>406</v>
      </c>
      <c r="L419" s="55">
        <v>4530.1</v>
      </c>
    </row>
    <row r="420" spans="1:12" ht="20.25" customHeight="1">
      <c r="A420" s="8"/>
      <c r="B420" s="8"/>
      <c r="C420" s="8"/>
      <c r="D420" s="8"/>
      <c r="E420" s="8"/>
      <c r="F420" s="8"/>
      <c r="G420" s="37" t="s">
        <v>421</v>
      </c>
      <c r="H420" s="35" t="s">
        <v>277</v>
      </c>
      <c r="I420" s="35" t="s">
        <v>242</v>
      </c>
      <c r="J420" s="35" t="s">
        <v>314</v>
      </c>
      <c r="K420" s="35" t="s">
        <v>420</v>
      </c>
      <c r="L420" s="55">
        <v>160</v>
      </c>
    </row>
    <row r="421" spans="1:12" ht="129" customHeight="1">
      <c r="A421" s="8"/>
      <c r="B421" s="8"/>
      <c r="C421" s="8"/>
      <c r="D421" s="8"/>
      <c r="E421" s="8"/>
      <c r="F421" s="8"/>
      <c r="G421" s="34" t="s">
        <v>286</v>
      </c>
      <c r="H421" s="35" t="s">
        <v>277</v>
      </c>
      <c r="I421" s="35" t="s">
        <v>242</v>
      </c>
      <c r="J421" s="35" t="s">
        <v>315</v>
      </c>
      <c r="K421" s="35"/>
      <c r="L421" s="55">
        <f>L422+L423</f>
        <v>1136.7</v>
      </c>
    </row>
    <row r="422" spans="1:12" ht="39.75" customHeight="1">
      <c r="A422" s="8"/>
      <c r="B422" s="8"/>
      <c r="C422" s="8"/>
      <c r="D422" s="8"/>
      <c r="E422" s="8"/>
      <c r="F422" s="8"/>
      <c r="G422" s="34" t="s">
        <v>412</v>
      </c>
      <c r="H422" s="35" t="s">
        <v>277</v>
      </c>
      <c r="I422" s="35" t="s">
        <v>242</v>
      </c>
      <c r="J422" s="35" t="s">
        <v>315</v>
      </c>
      <c r="K422" s="35" t="s">
        <v>406</v>
      </c>
      <c r="L422" s="55">
        <v>1136.7</v>
      </c>
    </row>
    <row r="423" spans="1:12" ht="23.25" customHeight="1">
      <c r="A423" s="8"/>
      <c r="B423" s="8"/>
      <c r="C423" s="8"/>
      <c r="D423" s="8"/>
      <c r="E423" s="8"/>
      <c r="F423" s="8"/>
      <c r="G423" s="37" t="s">
        <v>421</v>
      </c>
      <c r="H423" s="35" t="s">
        <v>277</v>
      </c>
      <c r="I423" s="35" t="s">
        <v>242</v>
      </c>
      <c r="J423" s="35" t="s">
        <v>315</v>
      </c>
      <c r="K423" s="35" t="s">
        <v>420</v>
      </c>
      <c r="L423" s="55">
        <v>0</v>
      </c>
    </row>
    <row r="424" spans="1:12" ht="58.5" customHeight="1">
      <c r="A424" s="8"/>
      <c r="B424" s="8"/>
      <c r="C424" s="8"/>
      <c r="D424" s="8"/>
      <c r="E424" s="8"/>
      <c r="F424" s="8"/>
      <c r="G424" s="34" t="s">
        <v>553</v>
      </c>
      <c r="H424" s="35" t="s">
        <v>277</v>
      </c>
      <c r="I424" s="35" t="s">
        <v>242</v>
      </c>
      <c r="J424" s="35" t="s">
        <v>316</v>
      </c>
      <c r="K424" s="35"/>
      <c r="L424" s="55">
        <f>L425+L426</f>
        <v>2037.1999999999998</v>
      </c>
    </row>
    <row r="425" spans="1:12" ht="39.75" customHeight="1">
      <c r="A425" s="8"/>
      <c r="B425" s="8"/>
      <c r="C425" s="8"/>
      <c r="D425" s="8"/>
      <c r="E425" s="8"/>
      <c r="F425" s="8"/>
      <c r="G425" s="34" t="s">
        <v>412</v>
      </c>
      <c r="H425" s="35" t="s">
        <v>277</v>
      </c>
      <c r="I425" s="35" t="s">
        <v>242</v>
      </c>
      <c r="J425" s="35" t="s">
        <v>316</v>
      </c>
      <c r="K425" s="35" t="s">
        <v>406</v>
      </c>
      <c r="L425" s="55">
        <v>2027.1</v>
      </c>
    </row>
    <row r="426" spans="1:12" ht="20.25" customHeight="1">
      <c r="A426" s="8"/>
      <c r="B426" s="8"/>
      <c r="C426" s="8"/>
      <c r="D426" s="8"/>
      <c r="E426" s="8"/>
      <c r="F426" s="8"/>
      <c r="G426" s="37" t="s">
        <v>421</v>
      </c>
      <c r="H426" s="35" t="s">
        <v>277</v>
      </c>
      <c r="I426" s="35" t="s">
        <v>242</v>
      </c>
      <c r="J426" s="35" t="s">
        <v>316</v>
      </c>
      <c r="K426" s="35" t="s">
        <v>420</v>
      </c>
      <c r="L426" s="55">
        <v>10.1</v>
      </c>
    </row>
    <row r="427" spans="1:12" ht="20.25" customHeight="1">
      <c r="A427" s="8"/>
      <c r="B427" s="8"/>
      <c r="C427" s="8"/>
      <c r="D427" s="8"/>
      <c r="E427" s="8"/>
      <c r="F427" s="8"/>
      <c r="G427" s="37" t="s">
        <v>421</v>
      </c>
      <c r="H427" s="35" t="s">
        <v>277</v>
      </c>
      <c r="I427" s="35" t="s">
        <v>242</v>
      </c>
      <c r="J427" s="35" t="s">
        <v>622</v>
      </c>
      <c r="K427" s="35" t="s">
        <v>420</v>
      </c>
      <c r="L427" s="55">
        <v>51</v>
      </c>
    </row>
    <row r="428" spans="1:12" ht="36.75" customHeight="1">
      <c r="A428" s="8"/>
      <c r="B428" s="8"/>
      <c r="C428" s="8"/>
      <c r="D428" s="8"/>
      <c r="E428" s="8"/>
      <c r="F428" s="8"/>
      <c r="G428" s="34" t="s">
        <v>467</v>
      </c>
      <c r="H428" s="35" t="s">
        <v>277</v>
      </c>
      <c r="I428" s="35" t="s">
        <v>242</v>
      </c>
      <c r="J428" s="35" t="s">
        <v>468</v>
      </c>
      <c r="K428" s="35"/>
      <c r="L428" s="55">
        <f>SUM(L429)</f>
        <v>0</v>
      </c>
    </row>
    <row r="429" spans="1:12" ht="20.25" customHeight="1">
      <c r="A429" s="8"/>
      <c r="B429" s="8"/>
      <c r="C429" s="8"/>
      <c r="D429" s="8"/>
      <c r="E429" s="8"/>
      <c r="F429" s="8"/>
      <c r="G429" s="34" t="s">
        <v>317</v>
      </c>
      <c r="H429" s="35" t="s">
        <v>277</v>
      </c>
      <c r="I429" s="35" t="s">
        <v>242</v>
      </c>
      <c r="J429" s="35" t="s">
        <v>318</v>
      </c>
      <c r="K429" s="35"/>
      <c r="L429" s="55">
        <v>0</v>
      </c>
    </row>
    <row r="430" spans="1:12" ht="37.5" customHeight="1">
      <c r="A430" s="8"/>
      <c r="B430" s="8"/>
      <c r="C430" s="8"/>
      <c r="D430" s="8"/>
      <c r="E430" s="8"/>
      <c r="F430" s="8"/>
      <c r="G430" s="34" t="s">
        <v>415</v>
      </c>
      <c r="H430" s="35" t="s">
        <v>277</v>
      </c>
      <c r="I430" s="35" t="s">
        <v>242</v>
      </c>
      <c r="J430" s="35" t="s">
        <v>318</v>
      </c>
      <c r="K430" s="35" t="s">
        <v>414</v>
      </c>
      <c r="L430" s="55">
        <v>0</v>
      </c>
    </row>
    <row r="431" spans="1:12" ht="37.5" customHeight="1">
      <c r="A431" s="8"/>
      <c r="B431" s="8"/>
      <c r="C431" s="8"/>
      <c r="D431" s="8"/>
      <c r="E431" s="8"/>
      <c r="F431" s="8"/>
      <c r="G431" s="34" t="s">
        <v>538</v>
      </c>
      <c r="H431" s="35" t="s">
        <v>277</v>
      </c>
      <c r="I431" s="35" t="s">
        <v>242</v>
      </c>
      <c r="J431" s="35" t="s">
        <v>513</v>
      </c>
      <c r="K431" s="35"/>
      <c r="L431" s="55">
        <f>L432</f>
        <v>7330.5</v>
      </c>
    </row>
    <row r="432" spans="1:12" ht="20.25" customHeight="1">
      <c r="A432" s="8"/>
      <c r="B432" s="8"/>
      <c r="C432" s="8"/>
      <c r="D432" s="8"/>
      <c r="E432" s="8"/>
      <c r="F432" s="8"/>
      <c r="G432" s="34" t="s">
        <v>100</v>
      </c>
      <c r="H432" s="35" t="s">
        <v>277</v>
      </c>
      <c r="I432" s="35" t="s">
        <v>242</v>
      </c>
      <c r="J432" s="35" t="s">
        <v>345</v>
      </c>
      <c r="K432" s="35" t="s">
        <v>229</v>
      </c>
      <c r="L432" s="55">
        <f>SUM(L433+L434+L435)</f>
        <v>7330.5</v>
      </c>
    </row>
    <row r="433" spans="1:12" ht="36" customHeight="1">
      <c r="A433" s="8"/>
      <c r="B433" s="8"/>
      <c r="C433" s="8"/>
      <c r="D433" s="8"/>
      <c r="E433" s="8"/>
      <c r="F433" s="8"/>
      <c r="G433" s="34" t="s">
        <v>399</v>
      </c>
      <c r="H433" s="35" t="s">
        <v>277</v>
      </c>
      <c r="I433" s="35" t="s">
        <v>242</v>
      </c>
      <c r="J433" s="35" t="s">
        <v>345</v>
      </c>
      <c r="K433" s="35" t="s">
        <v>389</v>
      </c>
      <c r="L433" s="55">
        <v>120</v>
      </c>
    </row>
    <row r="434" spans="1:12" ht="36" customHeight="1">
      <c r="A434" s="8"/>
      <c r="B434" s="8"/>
      <c r="C434" s="8"/>
      <c r="D434" s="8"/>
      <c r="E434" s="8"/>
      <c r="F434" s="8"/>
      <c r="G434" s="34" t="s">
        <v>412</v>
      </c>
      <c r="H434" s="35" t="s">
        <v>277</v>
      </c>
      <c r="I434" s="35" t="s">
        <v>242</v>
      </c>
      <c r="J434" s="35" t="s">
        <v>345</v>
      </c>
      <c r="K434" s="35" t="s">
        <v>406</v>
      </c>
      <c r="L434" s="55">
        <v>4992.8</v>
      </c>
    </row>
    <row r="435" spans="1:12" ht="26.25" customHeight="1">
      <c r="A435" s="8"/>
      <c r="B435" s="8"/>
      <c r="C435" s="8"/>
      <c r="D435" s="8"/>
      <c r="E435" s="8"/>
      <c r="F435" s="8"/>
      <c r="G435" s="37" t="s">
        <v>421</v>
      </c>
      <c r="H435" s="35" t="s">
        <v>277</v>
      </c>
      <c r="I435" s="35" t="s">
        <v>242</v>
      </c>
      <c r="J435" s="35" t="s">
        <v>345</v>
      </c>
      <c r="K435" s="35" t="s">
        <v>420</v>
      </c>
      <c r="L435" s="55">
        <v>2217.7</v>
      </c>
    </row>
    <row r="436" spans="1:12" ht="55.5" customHeight="1">
      <c r="A436" s="8"/>
      <c r="B436" s="8"/>
      <c r="C436" s="8"/>
      <c r="D436" s="8"/>
      <c r="E436" s="8"/>
      <c r="F436" s="8"/>
      <c r="G436" s="37" t="s">
        <v>552</v>
      </c>
      <c r="H436" s="35" t="s">
        <v>277</v>
      </c>
      <c r="I436" s="35" t="s">
        <v>242</v>
      </c>
      <c r="J436" s="35" t="s">
        <v>514</v>
      </c>
      <c r="K436" s="35"/>
      <c r="L436" s="55">
        <v>40.7</v>
      </c>
    </row>
    <row r="437" spans="1:12" ht="38.25" customHeight="1">
      <c r="A437" s="8"/>
      <c r="B437" s="8"/>
      <c r="C437" s="8"/>
      <c r="D437" s="8"/>
      <c r="E437" s="8"/>
      <c r="F437" s="8"/>
      <c r="G437" s="34" t="s">
        <v>515</v>
      </c>
      <c r="H437" s="35" t="s">
        <v>277</v>
      </c>
      <c r="I437" s="35" t="s">
        <v>242</v>
      </c>
      <c r="J437" s="35" t="s">
        <v>366</v>
      </c>
      <c r="K437" s="35"/>
      <c r="L437" s="55">
        <v>40.7</v>
      </c>
    </row>
    <row r="438" spans="1:12" ht="42" customHeight="1">
      <c r="A438" s="8"/>
      <c r="B438" s="8"/>
      <c r="C438" s="8"/>
      <c r="D438" s="8"/>
      <c r="E438" s="8"/>
      <c r="F438" s="8"/>
      <c r="G438" s="34" t="s">
        <v>412</v>
      </c>
      <c r="H438" s="35" t="s">
        <v>277</v>
      </c>
      <c r="I438" s="35" t="s">
        <v>242</v>
      </c>
      <c r="J438" s="35" t="s">
        <v>366</v>
      </c>
      <c r="K438" s="35" t="s">
        <v>406</v>
      </c>
      <c r="L438" s="55">
        <v>40.7</v>
      </c>
    </row>
    <row r="439" spans="1:12" ht="54.75" customHeight="1">
      <c r="A439" s="8"/>
      <c r="B439" s="8"/>
      <c r="C439" s="8"/>
      <c r="D439" s="8"/>
      <c r="E439" s="8"/>
      <c r="F439" s="8"/>
      <c r="G439" s="37" t="s">
        <v>551</v>
      </c>
      <c r="H439" s="35" t="s">
        <v>277</v>
      </c>
      <c r="I439" s="35" t="s">
        <v>242</v>
      </c>
      <c r="J439" s="35" t="s">
        <v>516</v>
      </c>
      <c r="K439" s="35"/>
      <c r="L439" s="55">
        <v>1364.2</v>
      </c>
    </row>
    <row r="440" spans="1:12" ht="36.75" customHeight="1">
      <c r="A440" s="8"/>
      <c r="B440" s="8"/>
      <c r="C440" s="8"/>
      <c r="D440" s="8"/>
      <c r="E440" s="8"/>
      <c r="F440" s="8"/>
      <c r="G440" s="34" t="s">
        <v>492</v>
      </c>
      <c r="H440" s="35" t="s">
        <v>277</v>
      </c>
      <c r="I440" s="35" t="s">
        <v>242</v>
      </c>
      <c r="J440" s="35" t="s">
        <v>494</v>
      </c>
      <c r="K440" s="35"/>
      <c r="L440" s="55">
        <v>1364.2</v>
      </c>
    </row>
    <row r="441" spans="1:12" ht="42" customHeight="1">
      <c r="A441" s="8"/>
      <c r="B441" s="8"/>
      <c r="C441" s="8"/>
      <c r="D441" s="8"/>
      <c r="E441" s="8"/>
      <c r="F441" s="8"/>
      <c r="G441" s="34" t="s">
        <v>412</v>
      </c>
      <c r="H441" s="35" t="s">
        <v>277</v>
      </c>
      <c r="I441" s="35" t="s">
        <v>242</v>
      </c>
      <c r="J441" s="35" t="s">
        <v>494</v>
      </c>
      <c r="K441" s="35" t="s">
        <v>406</v>
      </c>
      <c r="L441" s="55">
        <v>1364.2</v>
      </c>
    </row>
    <row r="442" spans="1:12" ht="75.75" customHeight="1">
      <c r="A442" s="8"/>
      <c r="B442" s="8"/>
      <c r="C442" s="8"/>
      <c r="D442" s="8"/>
      <c r="E442" s="8"/>
      <c r="F442" s="8"/>
      <c r="G442" s="37" t="s">
        <v>517</v>
      </c>
      <c r="H442" s="35" t="s">
        <v>277</v>
      </c>
      <c r="I442" s="35" t="s">
        <v>242</v>
      </c>
      <c r="J442" s="35" t="s">
        <v>518</v>
      </c>
      <c r="K442" s="35"/>
      <c r="L442" s="55">
        <v>0</v>
      </c>
    </row>
    <row r="443" spans="1:12" ht="37.5" customHeight="1">
      <c r="A443" s="8"/>
      <c r="B443" s="8"/>
      <c r="C443" s="8"/>
      <c r="D443" s="8"/>
      <c r="E443" s="8"/>
      <c r="F443" s="8"/>
      <c r="G443" s="34" t="s">
        <v>493</v>
      </c>
      <c r="H443" s="35" t="s">
        <v>277</v>
      </c>
      <c r="I443" s="35" t="s">
        <v>242</v>
      </c>
      <c r="J443" s="35" t="s">
        <v>495</v>
      </c>
      <c r="K443" s="35"/>
      <c r="L443" s="55">
        <v>0</v>
      </c>
    </row>
    <row r="444" spans="1:12" ht="42" customHeight="1">
      <c r="A444" s="8"/>
      <c r="B444" s="8"/>
      <c r="C444" s="8"/>
      <c r="D444" s="8"/>
      <c r="E444" s="8"/>
      <c r="F444" s="8"/>
      <c r="G444" s="34" t="s">
        <v>412</v>
      </c>
      <c r="H444" s="35" t="s">
        <v>277</v>
      </c>
      <c r="I444" s="35" t="s">
        <v>242</v>
      </c>
      <c r="J444" s="35" t="s">
        <v>495</v>
      </c>
      <c r="K444" s="35" t="s">
        <v>406</v>
      </c>
      <c r="L444" s="55">
        <v>0</v>
      </c>
    </row>
    <row r="445" spans="1:12" ht="76.5" customHeight="1">
      <c r="A445" s="8"/>
      <c r="B445" s="8"/>
      <c r="C445" s="8"/>
      <c r="D445" s="8"/>
      <c r="E445" s="8"/>
      <c r="F445" s="8"/>
      <c r="G445" s="34" t="s">
        <v>550</v>
      </c>
      <c r="H445" s="35" t="s">
        <v>277</v>
      </c>
      <c r="I445" s="35" t="s">
        <v>242</v>
      </c>
      <c r="J445" s="35" t="s">
        <v>297</v>
      </c>
      <c r="K445" s="35"/>
      <c r="L445" s="55">
        <f>SUM(L446)</f>
        <v>150</v>
      </c>
    </row>
    <row r="446" spans="1:12" ht="37.5" customHeight="1">
      <c r="A446" s="8"/>
      <c r="B446" s="8"/>
      <c r="C446" s="8"/>
      <c r="D446" s="8"/>
      <c r="E446" s="8"/>
      <c r="F446" s="8"/>
      <c r="G446" s="34" t="s">
        <v>298</v>
      </c>
      <c r="H446" s="35" t="s">
        <v>277</v>
      </c>
      <c r="I446" s="35" t="s">
        <v>242</v>
      </c>
      <c r="J446" s="35" t="s">
        <v>299</v>
      </c>
      <c r="K446" s="35"/>
      <c r="L446" s="55">
        <v>150</v>
      </c>
    </row>
    <row r="447" spans="1:12" ht="39.75" customHeight="1">
      <c r="A447" s="8"/>
      <c r="B447" s="8"/>
      <c r="C447" s="8"/>
      <c r="D447" s="8"/>
      <c r="E447" s="8"/>
      <c r="F447" s="8"/>
      <c r="G447" s="34" t="s">
        <v>412</v>
      </c>
      <c r="H447" s="35" t="s">
        <v>277</v>
      </c>
      <c r="I447" s="35" t="s">
        <v>242</v>
      </c>
      <c r="J447" s="35" t="s">
        <v>299</v>
      </c>
      <c r="K447" s="35" t="s">
        <v>406</v>
      </c>
      <c r="L447" s="55">
        <v>150</v>
      </c>
    </row>
    <row r="448" spans="1:13" ht="57.75" customHeight="1">
      <c r="A448" s="8"/>
      <c r="B448" s="8"/>
      <c r="C448" s="8"/>
      <c r="D448" s="8"/>
      <c r="E448" s="8"/>
      <c r="F448" s="8"/>
      <c r="G448" s="34" t="s">
        <v>549</v>
      </c>
      <c r="H448" s="35" t="s">
        <v>277</v>
      </c>
      <c r="I448" s="35" t="s">
        <v>242</v>
      </c>
      <c r="J448" s="35" t="s">
        <v>300</v>
      </c>
      <c r="K448" s="35"/>
      <c r="L448" s="55">
        <f>SUM(L449)</f>
        <v>393.8</v>
      </c>
      <c r="M448" s="32">
        <v>509</v>
      </c>
    </row>
    <row r="449" spans="1:12" ht="38.25" customHeight="1">
      <c r="A449" s="8"/>
      <c r="B449" s="8"/>
      <c r="C449" s="8"/>
      <c r="D449" s="8"/>
      <c r="E449" s="8"/>
      <c r="F449" s="8"/>
      <c r="G449" s="34" t="s">
        <v>301</v>
      </c>
      <c r="H449" s="35" t="s">
        <v>277</v>
      </c>
      <c r="I449" s="35" t="s">
        <v>242</v>
      </c>
      <c r="J449" s="35" t="s">
        <v>302</v>
      </c>
      <c r="K449" s="35"/>
      <c r="L449" s="55">
        <v>393.8</v>
      </c>
    </row>
    <row r="450" spans="1:12" ht="38.25" customHeight="1">
      <c r="A450" s="8"/>
      <c r="B450" s="8"/>
      <c r="C450" s="8"/>
      <c r="D450" s="8"/>
      <c r="E450" s="8"/>
      <c r="F450" s="8"/>
      <c r="G450" s="34" t="s">
        <v>412</v>
      </c>
      <c r="H450" s="35" t="s">
        <v>277</v>
      </c>
      <c r="I450" s="35" t="s">
        <v>242</v>
      </c>
      <c r="J450" s="35" t="s">
        <v>302</v>
      </c>
      <c r="K450" s="35" t="s">
        <v>406</v>
      </c>
      <c r="L450" s="55">
        <v>393.8</v>
      </c>
    </row>
    <row r="451" spans="1:12" ht="38.25" customHeight="1">
      <c r="A451" s="8"/>
      <c r="B451" s="8"/>
      <c r="C451" s="8"/>
      <c r="D451" s="8"/>
      <c r="E451" s="8"/>
      <c r="F451" s="8"/>
      <c r="G451" s="34" t="s">
        <v>412</v>
      </c>
      <c r="H451" s="35" t="s">
        <v>277</v>
      </c>
      <c r="I451" s="35" t="s">
        <v>242</v>
      </c>
      <c r="J451" s="35" t="s">
        <v>623</v>
      </c>
      <c r="K451" s="35" t="s">
        <v>406</v>
      </c>
      <c r="L451" s="55">
        <v>13.5</v>
      </c>
    </row>
    <row r="452" spans="1:12" ht="41.25" customHeight="1">
      <c r="A452" s="8"/>
      <c r="B452" s="8"/>
      <c r="C452" s="8"/>
      <c r="D452" s="8"/>
      <c r="E452" s="8"/>
      <c r="F452" s="8"/>
      <c r="G452" s="34" t="s">
        <v>142</v>
      </c>
      <c r="H452" s="35" t="s">
        <v>277</v>
      </c>
      <c r="I452" s="35" t="s">
        <v>242</v>
      </c>
      <c r="J452" s="35" t="s">
        <v>141</v>
      </c>
      <c r="K452" s="35" t="s">
        <v>229</v>
      </c>
      <c r="L452" s="55">
        <f>SUM(L453)</f>
        <v>5.8</v>
      </c>
    </row>
    <row r="453" spans="1:12" ht="21" customHeight="1">
      <c r="A453" s="8"/>
      <c r="B453" s="8"/>
      <c r="C453" s="8"/>
      <c r="D453" s="8"/>
      <c r="E453" s="8"/>
      <c r="F453" s="8"/>
      <c r="G453" s="34" t="s">
        <v>144</v>
      </c>
      <c r="H453" s="35" t="s">
        <v>277</v>
      </c>
      <c r="I453" s="35" t="s">
        <v>242</v>
      </c>
      <c r="J453" s="35" t="s">
        <v>143</v>
      </c>
      <c r="K453" s="35" t="s">
        <v>229</v>
      </c>
      <c r="L453" s="55">
        <v>5.8</v>
      </c>
    </row>
    <row r="454" spans="1:12" ht="36.75" customHeight="1">
      <c r="A454" s="8"/>
      <c r="B454" s="8"/>
      <c r="C454" s="8"/>
      <c r="D454" s="8"/>
      <c r="E454" s="8"/>
      <c r="F454" s="8"/>
      <c r="G454" s="34" t="s">
        <v>412</v>
      </c>
      <c r="H454" s="35" t="s">
        <v>277</v>
      </c>
      <c r="I454" s="35" t="s">
        <v>242</v>
      </c>
      <c r="J454" s="35" t="s">
        <v>143</v>
      </c>
      <c r="K454" s="35" t="s">
        <v>406</v>
      </c>
      <c r="L454" s="55">
        <v>5.8</v>
      </c>
    </row>
    <row r="455" spans="1:12" ht="73.5" customHeight="1">
      <c r="A455" s="8"/>
      <c r="B455" s="8"/>
      <c r="C455" s="8"/>
      <c r="D455" s="8"/>
      <c r="E455" s="8"/>
      <c r="F455" s="8"/>
      <c r="G455" s="34" t="s">
        <v>146</v>
      </c>
      <c r="H455" s="35" t="s">
        <v>277</v>
      </c>
      <c r="I455" s="35" t="s">
        <v>242</v>
      </c>
      <c r="J455" s="35" t="s">
        <v>145</v>
      </c>
      <c r="K455" s="35" t="s">
        <v>229</v>
      </c>
      <c r="L455" s="55">
        <f>SUM(L456)</f>
        <v>83.6</v>
      </c>
    </row>
    <row r="456" spans="1:12" ht="41.25" customHeight="1">
      <c r="A456" s="8"/>
      <c r="B456" s="8"/>
      <c r="C456" s="8"/>
      <c r="D456" s="8"/>
      <c r="E456" s="8"/>
      <c r="F456" s="8"/>
      <c r="G456" s="34" t="s">
        <v>148</v>
      </c>
      <c r="H456" s="35" t="s">
        <v>277</v>
      </c>
      <c r="I456" s="35" t="s">
        <v>242</v>
      </c>
      <c r="J456" s="35" t="s">
        <v>147</v>
      </c>
      <c r="K456" s="35" t="s">
        <v>229</v>
      </c>
      <c r="L456" s="55">
        <v>83.6</v>
      </c>
    </row>
    <row r="457" spans="1:12" ht="38.25" customHeight="1">
      <c r="A457" s="8"/>
      <c r="B457" s="8"/>
      <c r="C457" s="8"/>
      <c r="D457" s="8"/>
      <c r="E457" s="8"/>
      <c r="F457" s="8"/>
      <c r="G457" s="34" t="s">
        <v>418</v>
      </c>
      <c r="H457" s="35" t="s">
        <v>277</v>
      </c>
      <c r="I457" s="35" t="s">
        <v>242</v>
      </c>
      <c r="J457" s="35" t="s">
        <v>147</v>
      </c>
      <c r="K457" s="35" t="s">
        <v>417</v>
      </c>
      <c r="L457" s="55">
        <v>83.6</v>
      </c>
    </row>
    <row r="458" spans="1:12" ht="56.25" customHeight="1">
      <c r="A458" s="8"/>
      <c r="B458" s="8"/>
      <c r="C458" s="8"/>
      <c r="D458" s="8"/>
      <c r="E458" s="8"/>
      <c r="F458" s="8"/>
      <c r="G458" s="34" t="s">
        <v>150</v>
      </c>
      <c r="H458" s="35" t="s">
        <v>277</v>
      </c>
      <c r="I458" s="35" t="s">
        <v>242</v>
      </c>
      <c r="J458" s="35" t="s">
        <v>149</v>
      </c>
      <c r="K458" s="35" t="s">
        <v>229</v>
      </c>
      <c r="L458" s="55">
        <f>SUM(L459)</f>
        <v>53.1</v>
      </c>
    </row>
    <row r="459" spans="1:12" ht="22.5" customHeight="1">
      <c r="A459" s="8"/>
      <c r="B459" s="8"/>
      <c r="C459" s="8"/>
      <c r="D459" s="8"/>
      <c r="E459" s="8"/>
      <c r="F459" s="8"/>
      <c r="G459" s="34" t="s">
        <v>152</v>
      </c>
      <c r="H459" s="35" t="s">
        <v>277</v>
      </c>
      <c r="I459" s="35" t="s">
        <v>242</v>
      </c>
      <c r="J459" s="35" t="s">
        <v>151</v>
      </c>
      <c r="K459" s="35" t="s">
        <v>229</v>
      </c>
      <c r="L459" s="55">
        <v>53.1</v>
      </c>
    </row>
    <row r="460" spans="1:12" ht="39" customHeight="1">
      <c r="A460" s="8"/>
      <c r="B460" s="8"/>
      <c r="C460" s="8"/>
      <c r="D460" s="8"/>
      <c r="E460" s="8"/>
      <c r="F460" s="8"/>
      <c r="G460" s="34" t="s">
        <v>418</v>
      </c>
      <c r="H460" s="35" t="s">
        <v>277</v>
      </c>
      <c r="I460" s="35" t="s">
        <v>242</v>
      </c>
      <c r="J460" s="35" t="s">
        <v>151</v>
      </c>
      <c r="K460" s="35" t="s">
        <v>417</v>
      </c>
      <c r="L460" s="55">
        <v>53.1</v>
      </c>
    </row>
    <row r="461" spans="1:13" ht="42" customHeight="1">
      <c r="A461" s="8"/>
      <c r="B461" s="8"/>
      <c r="C461" s="8"/>
      <c r="D461" s="8"/>
      <c r="E461" s="8"/>
      <c r="F461" s="8"/>
      <c r="G461" s="34" t="s">
        <v>154</v>
      </c>
      <c r="H461" s="35" t="s">
        <v>277</v>
      </c>
      <c r="I461" s="35" t="s">
        <v>242</v>
      </c>
      <c r="J461" s="35" t="s">
        <v>153</v>
      </c>
      <c r="K461" s="35" t="s">
        <v>229</v>
      </c>
      <c r="L461" s="55">
        <f>SUM(L462)</f>
        <v>104</v>
      </c>
      <c r="M461" s="32">
        <v>134</v>
      </c>
    </row>
    <row r="462" spans="7:12" ht="22.5" customHeight="1">
      <c r="G462" s="34" t="s">
        <v>156</v>
      </c>
      <c r="H462" s="35" t="s">
        <v>277</v>
      </c>
      <c r="I462" s="35" t="s">
        <v>242</v>
      </c>
      <c r="J462" s="35" t="s">
        <v>155</v>
      </c>
      <c r="K462" s="35" t="s">
        <v>229</v>
      </c>
      <c r="L462" s="55">
        <v>104</v>
      </c>
    </row>
    <row r="463" spans="7:12" ht="40.5" customHeight="1">
      <c r="G463" s="34" t="s">
        <v>412</v>
      </c>
      <c r="H463" s="35" t="s">
        <v>277</v>
      </c>
      <c r="I463" s="35" t="s">
        <v>242</v>
      </c>
      <c r="J463" s="35" t="s">
        <v>155</v>
      </c>
      <c r="K463" s="35" t="s">
        <v>406</v>
      </c>
      <c r="L463" s="55">
        <v>104</v>
      </c>
    </row>
    <row r="464" spans="7:12" ht="36.75" customHeight="1">
      <c r="G464" s="34" t="s">
        <v>430</v>
      </c>
      <c r="H464" s="35" t="s">
        <v>277</v>
      </c>
      <c r="I464" s="35" t="s">
        <v>242</v>
      </c>
      <c r="J464" s="35" t="s">
        <v>431</v>
      </c>
      <c r="K464" s="35"/>
      <c r="L464" s="55">
        <f>SUM(L465)</f>
        <v>7281.9</v>
      </c>
    </row>
    <row r="465" spans="7:13" ht="20.25" customHeight="1">
      <c r="G465" s="34" t="s">
        <v>158</v>
      </c>
      <c r="H465" s="35" t="s">
        <v>277</v>
      </c>
      <c r="I465" s="35" t="s">
        <v>242</v>
      </c>
      <c r="J465" s="35" t="s">
        <v>157</v>
      </c>
      <c r="K465" s="35" t="s">
        <v>229</v>
      </c>
      <c r="L465" s="55">
        <v>7281.9</v>
      </c>
      <c r="M465" s="32">
        <v>6292</v>
      </c>
    </row>
    <row r="466" spans="7:13" ht="39" customHeight="1">
      <c r="G466" s="34" t="s">
        <v>412</v>
      </c>
      <c r="H466" s="35" t="s">
        <v>277</v>
      </c>
      <c r="I466" s="35" t="s">
        <v>242</v>
      </c>
      <c r="J466" s="35" t="s">
        <v>157</v>
      </c>
      <c r="K466" s="35" t="s">
        <v>406</v>
      </c>
      <c r="L466" s="55">
        <v>7281.9</v>
      </c>
      <c r="M466" s="45"/>
    </row>
    <row r="467" spans="7:12" ht="39" customHeight="1">
      <c r="G467" s="34" t="s">
        <v>102</v>
      </c>
      <c r="H467" s="35" t="s">
        <v>277</v>
      </c>
      <c r="I467" s="35" t="s">
        <v>242</v>
      </c>
      <c r="J467" s="35" t="s">
        <v>101</v>
      </c>
      <c r="K467" s="35"/>
      <c r="L467" s="55">
        <f>SUM(L468)</f>
        <v>250.5</v>
      </c>
    </row>
    <row r="468" spans="1:12" ht="37.5">
      <c r="A468" s="7" t="s">
        <v>84</v>
      </c>
      <c r="B468" s="7" t="s">
        <v>85</v>
      </c>
      <c r="C468" s="7" t="s">
        <v>92</v>
      </c>
      <c r="D468" s="7" t="s">
        <v>93</v>
      </c>
      <c r="E468" s="7" t="s">
        <v>227</v>
      </c>
      <c r="F468" s="7" t="s">
        <v>226</v>
      </c>
      <c r="G468" s="37" t="s">
        <v>104</v>
      </c>
      <c r="H468" s="35" t="s">
        <v>277</v>
      </c>
      <c r="I468" s="35" t="s">
        <v>242</v>
      </c>
      <c r="J468" s="38" t="s">
        <v>103</v>
      </c>
      <c r="K468" s="38"/>
      <c r="L468" s="55">
        <f>SUM(L469+L470+L471)</f>
        <v>250.5</v>
      </c>
    </row>
    <row r="469" spans="7:12" ht="37.5">
      <c r="G469" s="34" t="s">
        <v>418</v>
      </c>
      <c r="H469" s="35" t="s">
        <v>277</v>
      </c>
      <c r="I469" s="35" t="s">
        <v>242</v>
      </c>
      <c r="J469" s="38" t="s">
        <v>103</v>
      </c>
      <c r="K469" s="38" t="s">
        <v>417</v>
      </c>
      <c r="L469" s="55">
        <v>74.7</v>
      </c>
    </row>
    <row r="470" spans="7:12" ht="37.5">
      <c r="G470" s="34" t="s">
        <v>412</v>
      </c>
      <c r="H470" s="38" t="s">
        <v>277</v>
      </c>
      <c r="I470" s="38" t="s">
        <v>242</v>
      </c>
      <c r="J470" s="38" t="s">
        <v>103</v>
      </c>
      <c r="K470" s="38" t="s">
        <v>406</v>
      </c>
      <c r="L470" s="55">
        <v>163</v>
      </c>
    </row>
    <row r="471" spans="7:12" ht="18.75">
      <c r="G471" s="37" t="s">
        <v>421</v>
      </c>
      <c r="H471" s="38" t="s">
        <v>277</v>
      </c>
      <c r="I471" s="38" t="s">
        <v>242</v>
      </c>
      <c r="J471" s="38" t="s">
        <v>103</v>
      </c>
      <c r="K471" s="38" t="s">
        <v>420</v>
      </c>
      <c r="L471" s="55">
        <v>12.8</v>
      </c>
    </row>
    <row r="472" spans="7:12" ht="59.25" customHeight="1">
      <c r="G472" s="34" t="s">
        <v>160</v>
      </c>
      <c r="H472" s="38" t="s">
        <v>277</v>
      </c>
      <c r="I472" s="38" t="s">
        <v>242</v>
      </c>
      <c r="J472" s="35" t="s">
        <v>159</v>
      </c>
      <c r="K472" s="35" t="s">
        <v>229</v>
      </c>
      <c r="L472" s="65">
        <f>L473</f>
        <v>37606.5</v>
      </c>
    </row>
    <row r="473" spans="7:12" ht="77.25" customHeight="1">
      <c r="G473" s="34" t="s">
        <v>519</v>
      </c>
      <c r="H473" s="38" t="s">
        <v>277</v>
      </c>
      <c r="I473" s="38" t="s">
        <v>242</v>
      </c>
      <c r="J473" s="35" t="s">
        <v>161</v>
      </c>
      <c r="K473" s="35" t="s">
        <v>229</v>
      </c>
      <c r="L473" s="55">
        <v>37606.5</v>
      </c>
    </row>
    <row r="474" spans="7:12" ht="39.75" customHeight="1">
      <c r="G474" s="34" t="s">
        <v>418</v>
      </c>
      <c r="H474" s="35" t="s">
        <v>277</v>
      </c>
      <c r="I474" s="35" t="s">
        <v>242</v>
      </c>
      <c r="J474" s="35" t="s">
        <v>161</v>
      </c>
      <c r="K474" s="35" t="s">
        <v>417</v>
      </c>
      <c r="L474" s="55">
        <v>37606.4</v>
      </c>
    </row>
    <row r="475" spans="7:12" ht="38.25" customHeight="1">
      <c r="G475" s="34" t="s">
        <v>163</v>
      </c>
      <c r="H475" s="35" t="s">
        <v>277</v>
      </c>
      <c r="I475" s="35" t="s">
        <v>242</v>
      </c>
      <c r="J475" s="35" t="s">
        <v>162</v>
      </c>
      <c r="K475" s="35" t="s">
        <v>229</v>
      </c>
      <c r="L475" s="55">
        <f>SUM(L476)</f>
        <v>26.7</v>
      </c>
    </row>
    <row r="476" spans="7:12" ht="36.75" customHeight="1">
      <c r="G476" s="34" t="s">
        <v>165</v>
      </c>
      <c r="H476" s="35" t="s">
        <v>277</v>
      </c>
      <c r="I476" s="35" t="s">
        <v>242</v>
      </c>
      <c r="J476" s="35" t="s">
        <v>164</v>
      </c>
      <c r="K476" s="35" t="s">
        <v>229</v>
      </c>
      <c r="L476" s="55">
        <v>26.7</v>
      </c>
    </row>
    <row r="477" spans="7:12" ht="24" customHeight="1">
      <c r="G477" s="37" t="s">
        <v>421</v>
      </c>
      <c r="H477" s="35" t="s">
        <v>277</v>
      </c>
      <c r="I477" s="35" t="s">
        <v>242</v>
      </c>
      <c r="J477" s="35" t="s">
        <v>164</v>
      </c>
      <c r="K477" s="35" t="s">
        <v>420</v>
      </c>
      <c r="L477" s="55">
        <v>26.7</v>
      </c>
    </row>
    <row r="478" spans="7:12" ht="41.25" customHeight="1">
      <c r="G478" s="34" t="s">
        <v>545</v>
      </c>
      <c r="H478" s="35" t="s">
        <v>277</v>
      </c>
      <c r="I478" s="35" t="s">
        <v>242</v>
      </c>
      <c r="J478" s="35" t="s">
        <v>432</v>
      </c>
      <c r="K478" s="35"/>
      <c r="L478" s="55">
        <f>SUM(L479)</f>
        <v>688.5999999999999</v>
      </c>
    </row>
    <row r="479" spans="7:12" ht="39.75" customHeight="1">
      <c r="G479" s="34" t="s">
        <v>426</v>
      </c>
      <c r="H479" s="35" t="s">
        <v>277</v>
      </c>
      <c r="I479" s="35" t="s">
        <v>242</v>
      </c>
      <c r="J479" s="35" t="s">
        <v>427</v>
      </c>
      <c r="K479" s="35"/>
      <c r="L479" s="55">
        <f>L480+L481</f>
        <v>688.5999999999999</v>
      </c>
    </row>
    <row r="480" spans="7:12" ht="39.75" customHeight="1">
      <c r="G480" s="34" t="s">
        <v>415</v>
      </c>
      <c r="H480" s="35" t="s">
        <v>277</v>
      </c>
      <c r="I480" s="35" t="s">
        <v>242</v>
      </c>
      <c r="J480" s="35" t="s">
        <v>427</v>
      </c>
      <c r="K480" s="35" t="s">
        <v>414</v>
      </c>
      <c r="L480" s="55">
        <v>497.4</v>
      </c>
    </row>
    <row r="481" spans="7:12" ht="25.5" customHeight="1">
      <c r="G481" s="37" t="s">
        <v>421</v>
      </c>
      <c r="H481" s="35" t="s">
        <v>277</v>
      </c>
      <c r="I481" s="35" t="s">
        <v>242</v>
      </c>
      <c r="J481" s="35" t="s">
        <v>427</v>
      </c>
      <c r="K481" s="35" t="s">
        <v>420</v>
      </c>
      <c r="L481" s="55">
        <v>191.2</v>
      </c>
    </row>
    <row r="482" spans="7:13" ht="57" customHeight="1">
      <c r="G482" s="34" t="s">
        <v>176</v>
      </c>
      <c r="H482" s="35" t="s">
        <v>277</v>
      </c>
      <c r="I482" s="35" t="s">
        <v>242</v>
      </c>
      <c r="J482" s="35" t="s">
        <v>175</v>
      </c>
      <c r="K482" s="35" t="s">
        <v>229</v>
      </c>
      <c r="L482" s="55">
        <f>SUM(L483)</f>
        <v>38.4</v>
      </c>
      <c r="M482" s="32">
        <v>62</v>
      </c>
    </row>
    <row r="483" spans="7:12" ht="54" customHeight="1">
      <c r="G483" s="34" t="s">
        <v>178</v>
      </c>
      <c r="H483" s="35" t="s">
        <v>277</v>
      </c>
      <c r="I483" s="35" t="s">
        <v>242</v>
      </c>
      <c r="J483" s="35" t="s">
        <v>177</v>
      </c>
      <c r="K483" s="35" t="s">
        <v>229</v>
      </c>
      <c r="L483" s="55">
        <f>L484+L485+L486</f>
        <v>38.4</v>
      </c>
    </row>
    <row r="484" spans="7:12" ht="54" customHeight="1">
      <c r="G484" s="34" t="s">
        <v>619</v>
      </c>
      <c r="H484" s="35" t="s">
        <v>277</v>
      </c>
      <c r="I484" s="35" t="s">
        <v>242</v>
      </c>
      <c r="J484" s="35" t="s">
        <v>177</v>
      </c>
      <c r="K484" s="35" t="s">
        <v>387</v>
      </c>
      <c r="L484" s="55">
        <v>20.4</v>
      </c>
    </row>
    <row r="485" spans="7:12" ht="44.25" customHeight="1">
      <c r="G485" s="34" t="s">
        <v>415</v>
      </c>
      <c r="H485" s="35" t="s">
        <v>277</v>
      </c>
      <c r="I485" s="35" t="s">
        <v>242</v>
      </c>
      <c r="J485" s="35" t="s">
        <v>177</v>
      </c>
      <c r="K485" s="35" t="s">
        <v>414</v>
      </c>
      <c r="L485" s="55">
        <v>0</v>
      </c>
    </row>
    <row r="486" spans="7:12" ht="26.25" customHeight="1">
      <c r="G486" s="37" t="s">
        <v>421</v>
      </c>
      <c r="H486" s="35" t="s">
        <v>277</v>
      </c>
      <c r="I486" s="35" t="s">
        <v>242</v>
      </c>
      <c r="J486" s="35" t="s">
        <v>177</v>
      </c>
      <c r="K486" s="35" t="s">
        <v>420</v>
      </c>
      <c r="L486" s="55">
        <v>18</v>
      </c>
    </row>
    <row r="487" spans="1:12" ht="75">
      <c r="A487" s="7" t="s">
        <v>84</v>
      </c>
      <c r="B487" s="7" t="s">
        <v>85</v>
      </c>
      <c r="C487" s="7" t="s">
        <v>94</v>
      </c>
      <c r="D487" s="7" t="s">
        <v>97</v>
      </c>
      <c r="E487" s="7" t="s">
        <v>272</v>
      </c>
      <c r="F487" s="7" t="s">
        <v>273</v>
      </c>
      <c r="G487" s="34" t="s">
        <v>287</v>
      </c>
      <c r="H487" s="35" t="s">
        <v>277</v>
      </c>
      <c r="I487" s="35" t="s">
        <v>242</v>
      </c>
      <c r="J487" s="35" t="s">
        <v>105</v>
      </c>
      <c r="K487" s="35" t="s">
        <v>229</v>
      </c>
      <c r="L487" s="55">
        <f>SUM(L488+L490)</f>
        <v>339.2</v>
      </c>
    </row>
    <row r="488" spans="1:12" ht="75">
      <c r="A488" s="7" t="s">
        <v>84</v>
      </c>
      <c r="B488" s="7" t="s">
        <v>85</v>
      </c>
      <c r="C488" s="7" t="s">
        <v>98</v>
      </c>
      <c r="D488" s="7" t="s">
        <v>99</v>
      </c>
      <c r="E488" s="7" t="s">
        <v>227</v>
      </c>
      <c r="F488" s="7" t="s">
        <v>226</v>
      </c>
      <c r="G488" s="34" t="s">
        <v>107</v>
      </c>
      <c r="H488" s="35" t="s">
        <v>277</v>
      </c>
      <c r="I488" s="35" t="s">
        <v>242</v>
      </c>
      <c r="J488" s="35" t="s">
        <v>106</v>
      </c>
      <c r="K488" s="35" t="s">
        <v>229</v>
      </c>
      <c r="L488" s="55">
        <v>313.9</v>
      </c>
    </row>
    <row r="489" spans="1:12" ht="39" customHeight="1">
      <c r="A489" s="7" t="s">
        <v>84</v>
      </c>
      <c r="B489" s="7" t="s">
        <v>85</v>
      </c>
      <c r="C489" s="7" t="s">
        <v>98</v>
      </c>
      <c r="D489" s="7" t="s">
        <v>99</v>
      </c>
      <c r="E489" s="7" t="s">
        <v>272</v>
      </c>
      <c r="F489" s="7" t="s">
        <v>273</v>
      </c>
      <c r="G489" s="34" t="s">
        <v>415</v>
      </c>
      <c r="H489" s="35" t="s">
        <v>277</v>
      </c>
      <c r="I489" s="35" t="s">
        <v>242</v>
      </c>
      <c r="J489" s="35" t="s">
        <v>106</v>
      </c>
      <c r="K489" s="35" t="s">
        <v>414</v>
      </c>
      <c r="L489" s="55">
        <v>313.9</v>
      </c>
    </row>
    <row r="490" spans="7:12" ht="111.75" customHeight="1">
      <c r="G490" s="34" t="s">
        <v>289</v>
      </c>
      <c r="H490" s="35" t="s">
        <v>277</v>
      </c>
      <c r="I490" s="35" t="s">
        <v>242</v>
      </c>
      <c r="J490" s="35" t="s">
        <v>166</v>
      </c>
      <c r="K490" s="35" t="s">
        <v>229</v>
      </c>
      <c r="L490" s="55">
        <v>25.3</v>
      </c>
    </row>
    <row r="491" spans="7:12" ht="19.5" customHeight="1">
      <c r="G491" s="34" t="s">
        <v>413</v>
      </c>
      <c r="H491" s="35" t="s">
        <v>277</v>
      </c>
      <c r="I491" s="35" t="s">
        <v>242</v>
      </c>
      <c r="J491" s="35" t="s">
        <v>166</v>
      </c>
      <c r="K491" s="35" t="s">
        <v>407</v>
      </c>
      <c r="L491" s="55">
        <v>25.3</v>
      </c>
    </row>
    <row r="492" spans="1:12" ht="76.5" customHeight="1">
      <c r="A492" s="8"/>
      <c r="B492" s="8"/>
      <c r="C492" s="8"/>
      <c r="D492" s="8"/>
      <c r="E492" s="8"/>
      <c r="F492" s="8"/>
      <c r="G492" s="34" t="s">
        <v>168</v>
      </c>
      <c r="H492" s="35" t="s">
        <v>277</v>
      </c>
      <c r="I492" s="35" t="s">
        <v>242</v>
      </c>
      <c r="J492" s="35" t="s">
        <v>167</v>
      </c>
      <c r="K492" s="35" t="s">
        <v>229</v>
      </c>
      <c r="L492" s="55">
        <f>SUM(L493+L494)</f>
        <v>72</v>
      </c>
    </row>
    <row r="493" spans="1:12" ht="42.75" customHeight="1">
      <c r="A493" s="8"/>
      <c r="B493" s="8"/>
      <c r="C493" s="8"/>
      <c r="D493" s="8"/>
      <c r="E493" s="8"/>
      <c r="F493" s="8"/>
      <c r="G493" s="34" t="s">
        <v>415</v>
      </c>
      <c r="H493" s="35" t="s">
        <v>277</v>
      </c>
      <c r="I493" s="35" t="s">
        <v>242</v>
      </c>
      <c r="J493" s="35" t="s">
        <v>167</v>
      </c>
      <c r="K493" s="35" t="s">
        <v>414</v>
      </c>
      <c r="L493" s="55">
        <v>8</v>
      </c>
    </row>
    <row r="494" spans="1:12" ht="24.75" customHeight="1">
      <c r="A494" s="8"/>
      <c r="B494" s="8"/>
      <c r="C494" s="8"/>
      <c r="D494" s="8"/>
      <c r="E494" s="8"/>
      <c r="F494" s="8"/>
      <c r="G494" s="34" t="s">
        <v>413</v>
      </c>
      <c r="H494" s="35" t="s">
        <v>277</v>
      </c>
      <c r="I494" s="35" t="s">
        <v>242</v>
      </c>
      <c r="J494" s="35" t="s">
        <v>167</v>
      </c>
      <c r="K494" s="35" t="s">
        <v>407</v>
      </c>
      <c r="L494" s="55">
        <v>64</v>
      </c>
    </row>
    <row r="495" spans="1:12" ht="42.75" customHeight="1">
      <c r="A495" s="8"/>
      <c r="B495" s="8"/>
      <c r="C495" s="8"/>
      <c r="D495" s="8"/>
      <c r="E495" s="8"/>
      <c r="F495" s="8"/>
      <c r="G495" s="34" t="s">
        <v>547</v>
      </c>
      <c r="H495" s="35" t="s">
        <v>277</v>
      </c>
      <c r="I495" s="35" t="s">
        <v>242</v>
      </c>
      <c r="J495" s="35" t="s">
        <v>291</v>
      </c>
      <c r="K495" s="35"/>
      <c r="L495" s="55">
        <f>SUM(L496)</f>
        <v>282.7</v>
      </c>
    </row>
    <row r="496" spans="1:12" ht="37.5" customHeight="1">
      <c r="A496" s="8"/>
      <c r="B496" s="8"/>
      <c r="C496" s="8"/>
      <c r="D496" s="8"/>
      <c r="E496" s="8"/>
      <c r="F496" s="8"/>
      <c r="G496" s="34" t="s">
        <v>292</v>
      </c>
      <c r="H496" s="35" t="s">
        <v>277</v>
      </c>
      <c r="I496" s="35" t="s">
        <v>242</v>
      </c>
      <c r="J496" s="35" t="s">
        <v>169</v>
      </c>
      <c r="K496" s="35"/>
      <c r="L496" s="55">
        <f>SUM(L497+L498)</f>
        <v>282.7</v>
      </c>
    </row>
    <row r="497" spans="1:12" ht="41.25" customHeight="1">
      <c r="A497" s="8"/>
      <c r="B497" s="8"/>
      <c r="C497" s="8"/>
      <c r="D497" s="8"/>
      <c r="E497" s="8"/>
      <c r="F497" s="8"/>
      <c r="G497" s="34" t="s">
        <v>418</v>
      </c>
      <c r="H497" s="35" t="s">
        <v>277</v>
      </c>
      <c r="I497" s="35" t="s">
        <v>242</v>
      </c>
      <c r="J497" s="35" t="s">
        <v>169</v>
      </c>
      <c r="K497" s="35" t="s">
        <v>417</v>
      </c>
      <c r="L497" s="55">
        <v>282.7</v>
      </c>
    </row>
    <row r="498" spans="1:12" ht="24" customHeight="1">
      <c r="A498" s="8"/>
      <c r="B498" s="8"/>
      <c r="C498" s="8"/>
      <c r="D498" s="8"/>
      <c r="E498" s="8"/>
      <c r="F498" s="8"/>
      <c r="G498" s="34" t="s">
        <v>413</v>
      </c>
      <c r="H498" s="35" t="s">
        <v>277</v>
      </c>
      <c r="I498" s="35" t="s">
        <v>242</v>
      </c>
      <c r="J498" s="35" t="s">
        <v>169</v>
      </c>
      <c r="K498" s="35" t="s">
        <v>407</v>
      </c>
      <c r="L498" s="55">
        <v>0</v>
      </c>
    </row>
    <row r="499" spans="1:12" ht="60" customHeight="1">
      <c r="A499" s="8"/>
      <c r="B499" s="8"/>
      <c r="C499" s="8"/>
      <c r="D499" s="8"/>
      <c r="E499" s="8"/>
      <c r="F499" s="8"/>
      <c r="G499" s="34" t="s">
        <v>546</v>
      </c>
      <c r="H499" s="35" t="s">
        <v>277</v>
      </c>
      <c r="I499" s="35" t="s">
        <v>242</v>
      </c>
      <c r="J499" s="35" t="s">
        <v>179</v>
      </c>
      <c r="K499" s="35" t="s">
        <v>229</v>
      </c>
      <c r="L499" s="55">
        <f>SUM(L500)</f>
        <v>1108</v>
      </c>
    </row>
    <row r="500" spans="1:12" ht="37.5" customHeight="1">
      <c r="A500" s="8"/>
      <c r="B500" s="8"/>
      <c r="C500" s="8"/>
      <c r="D500" s="8"/>
      <c r="E500" s="8"/>
      <c r="F500" s="8"/>
      <c r="G500" s="34" t="s">
        <v>412</v>
      </c>
      <c r="H500" s="35" t="s">
        <v>277</v>
      </c>
      <c r="I500" s="35" t="s">
        <v>242</v>
      </c>
      <c r="J500" s="35" t="s">
        <v>179</v>
      </c>
      <c r="K500" s="35" t="s">
        <v>406</v>
      </c>
      <c r="L500" s="55">
        <v>1108</v>
      </c>
    </row>
    <row r="501" spans="1:12" ht="57" customHeight="1">
      <c r="A501" s="8"/>
      <c r="B501" s="8"/>
      <c r="C501" s="8"/>
      <c r="D501" s="8"/>
      <c r="E501" s="8"/>
      <c r="F501" s="8"/>
      <c r="G501" s="34" t="s">
        <v>548</v>
      </c>
      <c r="H501" s="35" t="s">
        <v>277</v>
      </c>
      <c r="I501" s="35" t="s">
        <v>242</v>
      </c>
      <c r="J501" s="35" t="s">
        <v>433</v>
      </c>
      <c r="K501" s="35"/>
      <c r="L501" s="55">
        <f>SUM(L502)</f>
        <v>20.9</v>
      </c>
    </row>
    <row r="502" spans="1:12" ht="39.75" customHeight="1">
      <c r="A502" s="8"/>
      <c r="B502" s="8"/>
      <c r="C502" s="8"/>
      <c r="D502" s="8"/>
      <c r="E502" s="8"/>
      <c r="F502" s="8"/>
      <c r="G502" s="34" t="s">
        <v>520</v>
      </c>
      <c r="H502" s="35" t="s">
        <v>277</v>
      </c>
      <c r="I502" s="35" t="s">
        <v>242</v>
      </c>
      <c r="J502" s="35" t="s">
        <v>296</v>
      </c>
      <c r="K502" s="35"/>
      <c r="L502" s="55">
        <v>20.9</v>
      </c>
    </row>
    <row r="503" spans="1:12" ht="22.5" customHeight="1">
      <c r="A503" s="8"/>
      <c r="B503" s="8"/>
      <c r="C503" s="8"/>
      <c r="D503" s="8"/>
      <c r="E503" s="8"/>
      <c r="F503" s="8"/>
      <c r="G503" s="34" t="s">
        <v>421</v>
      </c>
      <c r="H503" s="35" t="s">
        <v>277</v>
      </c>
      <c r="I503" s="35" t="s">
        <v>242</v>
      </c>
      <c r="J503" s="35" t="s">
        <v>296</v>
      </c>
      <c r="K503" s="35" t="s">
        <v>420</v>
      </c>
      <c r="L503" s="55">
        <v>20.9</v>
      </c>
    </row>
    <row r="504" spans="1:12" ht="22.5" customHeight="1">
      <c r="A504" s="8"/>
      <c r="B504" s="8"/>
      <c r="C504" s="8"/>
      <c r="D504" s="8"/>
      <c r="E504" s="8"/>
      <c r="F504" s="8"/>
      <c r="G504" s="34" t="s">
        <v>597</v>
      </c>
      <c r="H504" s="35" t="s">
        <v>277</v>
      </c>
      <c r="I504" s="35" t="s">
        <v>242</v>
      </c>
      <c r="J504" s="35" t="s">
        <v>624</v>
      </c>
      <c r="K504" s="35" t="s">
        <v>414</v>
      </c>
      <c r="L504" s="55">
        <v>512.2</v>
      </c>
    </row>
    <row r="505" spans="1:12" ht="22.5" customHeight="1">
      <c r="A505" s="34"/>
      <c r="B505" s="8"/>
      <c r="C505" s="8"/>
      <c r="D505" s="8"/>
      <c r="E505" s="8"/>
      <c r="F505" s="8"/>
      <c r="G505" s="34" t="s">
        <v>597</v>
      </c>
      <c r="H505" s="35" t="s">
        <v>277</v>
      </c>
      <c r="I505" s="35" t="s">
        <v>242</v>
      </c>
      <c r="J505" s="35" t="s">
        <v>625</v>
      </c>
      <c r="K505" s="35" t="s">
        <v>414</v>
      </c>
      <c r="L505" s="55">
        <v>319.6</v>
      </c>
    </row>
    <row r="506" spans="1:12" ht="23.25" customHeight="1">
      <c r="A506" s="8"/>
      <c r="B506" s="8"/>
      <c r="C506" s="8"/>
      <c r="D506" s="8"/>
      <c r="E506" s="8"/>
      <c r="F506" s="8"/>
      <c r="G506" s="34" t="s">
        <v>343</v>
      </c>
      <c r="H506" s="35" t="s">
        <v>277</v>
      </c>
      <c r="I506" s="35" t="s">
        <v>242</v>
      </c>
      <c r="J506" s="38" t="s">
        <v>115</v>
      </c>
      <c r="K506" s="38"/>
      <c r="L506" s="61">
        <f>L507+L512</f>
        <v>431.6</v>
      </c>
    </row>
    <row r="507" spans="7:12" ht="57.75" customHeight="1">
      <c r="G507" s="34" t="s">
        <v>582</v>
      </c>
      <c r="H507" s="38" t="s">
        <v>277</v>
      </c>
      <c r="I507" s="38" t="s">
        <v>242</v>
      </c>
      <c r="J507" s="38" t="s">
        <v>453</v>
      </c>
      <c r="K507" s="38"/>
      <c r="L507" s="61">
        <v>361.6</v>
      </c>
    </row>
    <row r="508" spans="7:12" ht="47.25" customHeight="1">
      <c r="G508" s="34" t="s">
        <v>597</v>
      </c>
      <c r="H508" s="38" t="s">
        <v>277</v>
      </c>
      <c r="I508" s="38" t="s">
        <v>242</v>
      </c>
      <c r="J508" s="38" t="s">
        <v>453</v>
      </c>
      <c r="K508" s="38" t="s">
        <v>414</v>
      </c>
      <c r="L508" s="61">
        <v>361.6</v>
      </c>
    </row>
    <row r="509" spans="7:12" ht="22.5" customHeight="1">
      <c r="G509" s="34" t="s">
        <v>442</v>
      </c>
      <c r="H509" s="38" t="s">
        <v>277</v>
      </c>
      <c r="I509" s="38" t="s">
        <v>242</v>
      </c>
      <c r="J509" s="38" t="s">
        <v>453</v>
      </c>
      <c r="K509" s="38" t="s">
        <v>437</v>
      </c>
      <c r="L509" s="61">
        <v>0</v>
      </c>
    </row>
    <row r="510" spans="7:12" ht="39" customHeight="1">
      <c r="G510" s="34" t="s">
        <v>581</v>
      </c>
      <c r="H510" s="38" t="s">
        <v>277</v>
      </c>
      <c r="I510" s="38" t="s">
        <v>242</v>
      </c>
      <c r="J510" s="38" t="s">
        <v>454</v>
      </c>
      <c r="K510" s="38"/>
      <c r="L510" s="61">
        <v>0</v>
      </c>
    </row>
    <row r="511" spans="7:12" ht="21.75" customHeight="1">
      <c r="G511" s="34" t="s">
        <v>442</v>
      </c>
      <c r="H511" s="38" t="s">
        <v>277</v>
      </c>
      <c r="I511" s="38" t="s">
        <v>242</v>
      </c>
      <c r="J511" s="38" t="s">
        <v>454</v>
      </c>
      <c r="K511" s="38" t="s">
        <v>437</v>
      </c>
      <c r="L511" s="61">
        <v>0</v>
      </c>
    </row>
    <row r="512" spans="7:12" ht="39" customHeight="1">
      <c r="G512" s="34" t="s">
        <v>580</v>
      </c>
      <c r="H512" s="38" t="s">
        <v>277</v>
      </c>
      <c r="I512" s="38" t="s">
        <v>242</v>
      </c>
      <c r="J512" s="38" t="s">
        <v>568</v>
      </c>
      <c r="K512" s="38"/>
      <c r="L512" s="61">
        <v>70</v>
      </c>
    </row>
    <row r="513" spans="7:12" ht="36" customHeight="1">
      <c r="G513" s="34" t="s">
        <v>415</v>
      </c>
      <c r="H513" s="38" t="s">
        <v>277</v>
      </c>
      <c r="I513" s="38" t="s">
        <v>242</v>
      </c>
      <c r="J513" s="38" t="s">
        <v>568</v>
      </c>
      <c r="K513" s="38" t="s">
        <v>414</v>
      </c>
      <c r="L513" s="61">
        <v>70</v>
      </c>
    </row>
    <row r="514" spans="1:12" ht="18.75">
      <c r="A514" s="7" t="s">
        <v>84</v>
      </c>
      <c r="B514" s="7" t="s">
        <v>85</v>
      </c>
      <c r="C514" s="7" t="s">
        <v>108</v>
      </c>
      <c r="D514" s="7" t="s">
        <v>109</v>
      </c>
      <c r="E514" s="7" t="s">
        <v>272</v>
      </c>
      <c r="F514" s="7" t="s">
        <v>273</v>
      </c>
      <c r="G514" s="63" t="s">
        <v>112</v>
      </c>
      <c r="H514" s="64" t="s">
        <v>277</v>
      </c>
      <c r="I514" s="64" t="s">
        <v>249</v>
      </c>
      <c r="J514" s="64" t="s">
        <v>229</v>
      </c>
      <c r="K514" s="64" t="s">
        <v>229</v>
      </c>
      <c r="L514" s="59">
        <f>L515+L519+L522+L524+L529+L528</f>
        <v>48722.799999999996</v>
      </c>
    </row>
    <row r="515" spans="7:12" ht="37.5">
      <c r="G515" s="34" t="s">
        <v>344</v>
      </c>
      <c r="H515" s="35" t="s">
        <v>277</v>
      </c>
      <c r="I515" s="35" t="s">
        <v>249</v>
      </c>
      <c r="J515" s="35" t="s">
        <v>358</v>
      </c>
      <c r="K515" s="40"/>
      <c r="L515" s="55">
        <f>SUM(L516+L518)</f>
        <v>1432.6</v>
      </c>
    </row>
    <row r="516" spans="7:12" ht="56.25">
      <c r="G516" s="34" t="s">
        <v>336</v>
      </c>
      <c r="H516" s="35" t="s">
        <v>277</v>
      </c>
      <c r="I516" s="35" t="s">
        <v>249</v>
      </c>
      <c r="J516" s="35" t="s">
        <v>337</v>
      </c>
      <c r="K516" s="40"/>
      <c r="L516" s="55">
        <f>SUM(L517)</f>
        <v>511.5</v>
      </c>
    </row>
    <row r="517" spans="7:12" ht="39" customHeight="1">
      <c r="G517" s="34" t="s">
        <v>412</v>
      </c>
      <c r="H517" s="35" t="s">
        <v>277</v>
      </c>
      <c r="I517" s="35" t="s">
        <v>249</v>
      </c>
      <c r="J517" s="35" t="s">
        <v>337</v>
      </c>
      <c r="K517" s="35" t="s">
        <v>406</v>
      </c>
      <c r="L517" s="55">
        <v>511.5</v>
      </c>
    </row>
    <row r="518" spans="7:12" ht="39" customHeight="1">
      <c r="G518" s="34" t="s">
        <v>626</v>
      </c>
      <c r="H518" s="35" t="s">
        <v>277</v>
      </c>
      <c r="I518" s="35" t="s">
        <v>249</v>
      </c>
      <c r="J518" s="35" t="s">
        <v>627</v>
      </c>
      <c r="K518" s="35" t="s">
        <v>417</v>
      </c>
      <c r="L518" s="55">
        <v>921.1</v>
      </c>
    </row>
    <row r="519" spans="7:12" ht="39" customHeight="1">
      <c r="G519" s="16" t="s">
        <v>489</v>
      </c>
      <c r="H519" s="22" t="s">
        <v>277</v>
      </c>
      <c r="I519" s="22" t="s">
        <v>249</v>
      </c>
      <c r="J519" s="22" t="s">
        <v>490</v>
      </c>
      <c r="K519" s="40"/>
      <c r="L519" s="55">
        <f>SUM(L520)</f>
        <v>8000</v>
      </c>
    </row>
    <row r="520" spans="7:12" ht="75" customHeight="1">
      <c r="G520" s="16" t="s">
        <v>491</v>
      </c>
      <c r="H520" s="22" t="s">
        <v>277</v>
      </c>
      <c r="I520" s="22" t="s">
        <v>249</v>
      </c>
      <c r="J520" s="22" t="s">
        <v>488</v>
      </c>
      <c r="K520" s="40"/>
      <c r="L520" s="55">
        <v>8000</v>
      </c>
    </row>
    <row r="521" spans="7:12" ht="23.25" customHeight="1">
      <c r="G521" s="34" t="s">
        <v>192</v>
      </c>
      <c r="H521" s="22" t="s">
        <v>277</v>
      </c>
      <c r="I521" s="22" t="s">
        <v>249</v>
      </c>
      <c r="J521" s="22" t="s">
        <v>488</v>
      </c>
      <c r="K521" s="35" t="s">
        <v>573</v>
      </c>
      <c r="L521" s="55">
        <v>8000</v>
      </c>
    </row>
    <row r="522" spans="7:12" ht="77.25" customHeight="1">
      <c r="G522" s="34" t="s">
        <v>539</v>
      </c>
      <c r="H522" s="35" t="s">
        <v>277</v>
      </c>
      <c r="I522" s="35" t="s">
        <v>249</v>
      </c>
      <c r="J522" s="35" t="s">
        <v>359</v>
      </c>
      <c r="K522" s="35" t="s">
        <v>229</v>
      </c>
      <c r="L522" s="55">
        <f>L523</f>
        <v>12980.5</v>
      </c>
    </row>
    <row r="523" spans="7:12" ht="18.75">
      <c r="G523" s="34" t="s">
        <v>192</v>
      </c>
      <c r="H523" s="35" t="s">
        <v>277</v>
      </c>
      <c r="I523" s="35" t="s">
        <v>249</v>
      </c>
      <c r="J523" s="35" t="s">
        <v>359</v>
      </c>
      <c r="K523" s="35" t="s">
        <v>573</v>
      </c>
      <c r="L523" s="55">
        <v>12980.5</v>
      </c>
    </row>
    <row r="524" spans="7:12" ht="37.5">
      <c r="G524" s="34" t="s">
        <v>412</v>
      </c>
      <c r="H524" s="35" t="s">
        <v>277</v>
      </c>
      <c r="I524" s="35" t="s">
        <v>249</v>
      </c>
      <c r="J524" s="35" t="s">
        <v>495</v>
      </c>
      <c r="K524" s="35" t="s">
        <v>406</v>
      </c>
      <c r="L524" s="55">
        <v>1085.9</v>
      </c>
    </row>
    <row r="525" spans="7:12" ht="37.5">
      <c r="G525" s="34" t="s">
        <v>118</v>
      </c>
      <c r="H525" s="35" t="s">
        <v>277</v>
      </c>
      <c r="I525" s="35" t="s">
        <v>249</v>
      </c>
      <c r="J525" s="35" t="s">
        <v>113</v>
      </c>
      <c r="K525" s="35"/>
      <c r="L525" s="61">
        <v>0</v>
      </c>
    </row>
    <row r="526" spans="7:12" ht="75">
      <c r="G526" s="34" t="s">
        <v>434</v>
      </c>
      <c r="H526" s="35" t="s">
        <v>277</v>
      </c>
      <c r="I526" s="35" t="s">
        <v>249</v>
      </c>
      <c r="J526" s="38" t="s">
        <v>187</v>
      </c>
      <c r="K526" s="38"/>
      <c r="L526" s="61">
        <v>0</v>
      </c>
    </row>
    <row r="527" spans="7:12" ht="18.75">
      <c r="G527" s="34" t="s">
        <v>413</v>
      </c>
      <c r="H527" s="35" t="s">
        <v>277</v>
      </c>
      <c r="I527" s="35" t="s">
        <v>242</v>
      </c>
      <c r="J527" s="38" t="s">
        <v>187</v>
      </c>
      <c r="K527" s="38" t="s">
        <v>407</v>
      </c>
      <c r="L527" s="61">
        <v>0</v>
      </c>
    </row>
    <row r="528" spans="7:12" ht="37.5">
      <c r="G528" s="34" t="s">
        <v>412</v>
      </c>
      <c r="H528" s="35" t="s">
        <v>277</v>
      </c>
      <c r="I528" s="35" t="s">
        <v>249</v>
      </c>
      <c r="J528" s="38" t="s">
        <v>628</v>
      </c>
      <c r="K528" s="38" t="s">
        <v>406</v>
      </c>
      <c r="L528" s="61">
        <v>1469.1</v>
      </c>
    </row>
    <row r="529" spans="7:12" ht="18.75">
      <c r="G529" s="34" t="s">
        <v>30</v>
      </c>
      <c r="H529" s="35" t="s">
        <v>277</v>
      </c>
      <c r="I529" s="35" t="s">
        <v>249</v>
      </c>
      <c r="J529" s="38" t="s">
        <v>29</v>
      </c>
      <c r="K529" s="38"/>
      <c r="L529" s="61">
        <f>L530+L532</f>
        <v>23754.7</v>
      </c>
    </row>
    <row r="530" spans="7:12" ht="55.5" customHeight="1">
      <c r="G530" s="34" t="s">
        <v>540</v>
      </c>
      <c r="H530" s="35" t="s">
        <v>277</v>
      </c>
      <c r="I530" s="35" t="s">
        <v>249</v>
      </c>
      <c r="J530" s="38" t="s">
        <v>303</v>
      </c>
      <c r="K530" s="38"/>
      <c r="L530" s="61">
        <f>SUM(L531)</f>
        <v>2488</v>
      </c>
    </row>
    <row r="531" spans="7:12" ht="39" customHeight="1">
      <c r="G531" s="34" t="s">
        <v>415</v>
      </c>
      <c r="H531" s="35" t="s">
        <v>277</v>
      </c>
      <c r="I531" s="35" t="s">
        <v>249</v>
      </c>
      <c r="J531" s="38" t="s">
        <v>303</v>
      </c>
      <c r="K531" s="38" t="s">
        <v>414</v>
      </c>
      <c r="L531" s="61">
        <v>2488</v>
      </c>
    </row>
    <row r="532" spans="7:12" ht="53.25" customHeight="1">
      <c r="G532" s="34" t="s">
        <v>541</v>
      </c>
      <c r="H532" s="38" t="s">
        <v>277</v>
      </c>
      <c r="I532" s="38" t="s">
        <v>249</v>
      </c>
      <c r="J532" s="35" t="s">
        <v>360</v>
      </c>
      <c r="K532" s="35" t="s">
        <v>229</v>
      </c>
      <c r="L532" s="61">
        <f>L533+L535+L537</f>
        <v>21266.7</v>
      </c>
    </row>
    <row r="533" spans="7:12" ht="54.75" customHeight="1">
      <c r="G533" s="34" t="s">
        <v>542</v>
      </c>
      <c r="H533" s="38" t="s">
        <v>277</v>
      </c>
      <c r="I533" s="38" t="s">
        <v>249</v>
      </c>
      <c r="J533" s="35" t="s">
        <v>361</v>
      </c>
      <c r="K533" s="35" t="s">
        <v>229</v>
      </c>
      <c r="L533" s="61">
        <v>7878.6</v>
      </c>
    </row>
    <row r="534" spans="7:12" ht="37.5">
      <c r="G534" s="34" t="s">
        <v>418</v>
      </c>
      <c r="H534" s="38" t="s">
        <v>277</v>
      </c>
      <c r="I534" s="38" t="s">
        <v>249</v>
      </c>
      <c r="J534" s="35" t="s">
        <v>361</v>
      </c>
      <c r="K534" s="35" t="s">
        <v>417</v>
      </c>
      <c r="L534" s="61">
        <v>7878.6</v>
      </c>
    </row>
    <row r="535" spans="7:12" ht="37.5">
      <c r="G535" s="34" t="s">
        <v>543</v>
      </c>
      <c r="H535" s="35" t="s">
        <v>277</v>
      </c>
      <c r="I535" s="35" t="s">
        <v>249</v>
      </c>
      <c r="J535" s="35" t="s">
        <v>362</v>
      </c>
      <c r="K535" s="35" t="s">
        <v>229</v>
      </c>
      <c r="L535" s="61">
        <v>7914.5</v>
      </c>
    </row>
    <row r="536" spans="7:12" ht="37.5">
      <c r="G536" s="34" t="s">
        <v>466</v>
      </c>
      <c r="H536" s="35" t="s">
        <v>277</v>
      </c>
      <c r="I536" s="35" t="s">
        <v>249</v>
      </c>
      <c r="J536" s="35" t="s">
        <v>362</v>
      </c>
      <c r="K536" s="35" t="s">
        <v>465</v>
      </c>
      <c r="L536" s="61">
        <v>7914.5</v>
      </c>
    </row>
    <row r="537" spans="7:12" ht="37.5">
      <c r="G537" s="34" t="s">
        <v>544</v>
      </c>
      <c r="H537" s="35" t="s">
        <v>277</v>
      </c>
      <c r="I537" s="35" t="s">
        <v>249</v>
      </c>
      <c r="J537" s="35" t="s">
        <v>363</v>
      </c>
      <c r="K537" s="35" t="s">
        <v>229</v>
      </c>
      <c r="L537" s="61">
        <v>5473.6</v>
      </c>
    </row>
    <row r="538" spans="7:12" ht="37.5">
      <c r="G538" s="34" t="s">
        <v>418</v>
      </c>
      <c r="H538" s="35" t="s">
        <v>277</v>
      </c>
      <c r="I538" s="35" t="s">
        <v>249</v>
      </c>
      <c r="J538" s="35" t="s">
        <v>363</v>
      </c>
      <c r="K538" s="35" t="s">
        <v>417</v>
      </c>
      <c r="L538" s="61">
        <v>5473.6</v>
      </c>
    </row>
    <row r="539" spans="1:12" ht="18.75">
      <c r="A539" s="7" t="s">
        <v>84</v>
      </c>
      <c r="B539" s="7" t="s">
        <v>85</v>
      </c>
      <c r="C539" s="7" t="s">
        <v>110</v>
      </c>
      <c r="D539" s="7" t="s">
        <v>111</v>
      </c>
      <c r="E539" s="7" t="s">
        <v>272</v>
      </c>
      <c r="F539" s="7" t="s">
        <v>273</v>
      </c>
      <c r="G539" s="63" t="s">
        <v>119</v>
      </c>
      <c r="H539" s="64" t="s">
        <v>277</v>
      </c>
      <c r="I539" s="64" t="s">
        <v>251</v>
      </c>
      <c r="J539" s="64" t="s">
        <v>229</v>
      </c>
      <c r="K539" s="64" t="s">
        <v>229</v>
      </c>
      <c r="L539" s="56">
        <f>L540+L549</f>
        <v>9298.5</v>
      </c>
    </row>
    <row r="540" spans="7:12" ht="40.5" customHeight="1">
      <c r="G540" s="34" t="s">
        <v>129</v>
      </c>
      <c r="H540" s="35" t="s">
        <v>277</v>
      </c>
      <c r="I540" s="35" t="s">
        <v>251</v>
      </c>
      <c r="J540" s="35" t="s">
        <v>128</v>
      </c>
      <c r="K540" s="35"/>
      <c r="L540" s="55">
        <f>L541+L544</f>
        <v>7498</v>
      </c>
    </row>
    <row r="541" spans="7:12" ht="37.5">
      <c r="G541" s="34" t="s">
        <v>393</v>
      </c>
      <c r="H541" s="35" t="s">
        <v>277</v>
      </c>
      <c r="I541" s="35" t="s">
        <v>251</v>
      </c>
      <c r="J541" s="35" t="s">
        <v>128</v>
      </c>
      <c r="K541" s="35" t="s">
        <v>392</v>
      </c>
      <c r="L541" s="55">
        <f>L542+L543</f>
        <v>6529.2</v>
      </c>
    </row>
    <row r="542" spans="7:12" ht="18.75">
      <c r="G542" s="34" t="s">
        <v>394</v>
      </c>
      <c r="H542" s="35" t="s">
        <v>277</v>
      </c>
      <c r="I542" s="35" t="s">
        <v>251</v>
      </c>
      <c r="J542" s="35" t="s">
        <v>128</v>
      </c>
      <c r="K542" s="35" t="s">
        <v>386</v>
      </c>
      <c r="L542" s="55">
        <v>6525</v>
      </c>
    </row>
    <row r="543" spans="7:12" ht="21" customHeight="1">
      <c r="G543" s="34" t="s">
        <v>395</v>
      </c>
      <c r="H543" s="35" t="s">
        <v>277</v>
      </c>
      <c r="I543" s="35" t="s">
        <v>251</v>
      </c>
      <c r="J543" s="35" t="s">
        <v>128</v>
      </c>
      <c r="K543" s="35" t="s">
        <v>387</v>
      </c>
      <c r="L543" s="55">
        <v>4.2</v>
      </c>
    </row>
    <row r="544" spans="7:12" ht="37.5">
      <c r="G544" s="34" t="s">
        <v>397</v>
      </c>
      <c r="H544" s="35" t="s">
        <v>277</v>
      </c>
      <c r="I544" s="35" t="s">
        <v>251</v>
      </c>
      <c r="J544" s="35" t="s">
        <v>128</v>
      </c>
      <c r="K544" s="35" t="s">
        <v>396</v>
      </c>
      <c r="L544" s="55">
        <f>L545+L546+L547+L548</f>
        <v>968.8</v>
      </c>
    </row>
    <row r="545" spans="7:12" ht="37.5">
      <c r="G545" s="34" t="s">
        <v>398</v>
      </c>
      <c r="H545" s="35" t="s">
        <v>277</v>
      </c>
      <c r="I545" s="35" t="s">
        <v>251</v>
      </c>
      <c r="J545" s="35" t="s">
        <v>128</v>
      </c>
      <c r="K545" s="35" t="s">
        <v>388</v>
      </c>
      <c r="L545" s="55">
        <v>314.1</v>
      </c>
    </row>
    <row r="546" spans="7:12" ht="37.5">
      <c r="G546" s="34" t="s">
        <v>399</v>
      </c>
      <c r="H546" s="35" t="s">
        <v>277</v>
      </c>
      <c r="I546" s="35" t="s">
        <v>251</v>
      </c>
      <c r="J546" s="35" t="s">
        <v>128</v>
      </c>
      <c r="K546" s="35" t="s">
        <v>389</v>
      </c>
      <c r="L546" s="55">
        <v>647.4</v>
      </c>
    </row>
    <row r="547" spans="7:12" ht="23.25" customHeight="1">
      <c r="G547" s="34" t="s">
        <v>402</v>
      </c>
      <c r="H547" s="35" t="s">
        <v>277</v>
      </c>
      <c r="I547" s="35" t="s">
        <v>251</v>
      </c>
      <c r="J547" s="35" t="s">
        <v>128</v>
      </c>
      <c r="K547" s="35" t="s">
        <v>390</v>
      </c>
      <c r="L547" s="55">
        <v>1.9</v>
      </c>
    </row>
    <row r="548" spans="7:12" ht="18.75">
      <c r="G548" s="34" t="s">
        <v>403</v>
      </c>
      <c r="H548" s="35" t="s">
        <v>277</v>
      </c>
      <c r="I548" s="35" t="s">
        <v>251</v>
      </c>
      <c r="J548" s="35" t="s">
        <v>128</v>
      </c>
      <c r="K548" s="35" t="s">
        <v>391</v>
      </c>
      <c r="L548" s="55">
        <v>5.4</v>
      </c>
    </row>
    <row r="549" spans="7:12" ht="18.75">
      <c r="G549" s="34" t="s">
        <v>114</v>
      </c>
      <c r="H549" s="35" t="s">
        <v>277</v>
      </c>
      <c r="I549" s="35" t="s">
        <v>251</v>
      </c>
      <c r="J549" s="35" t="s">
        <v>115</v>
      </c>
      <c r="K549" s="35"/>
      <c r="L549" s="55">
        <f>L550+L557+L559+L561+L563+L555+L556</f>
        <v>1800.4999999999998</v>
      </c>
    </row>
    <row r="550" spans="1:12" ht="37.5">
      <c r="A550" s="7" t="s">
        <v>84</v>
      </c>
      <c r="B550" s="7" t="s">
        <v>85</v>
      </c>
      <c r="C550" s="7" t="s">
        <v>3</v>
      </c>
      <c r="D550" s="7" t="s">
        <v>4</v>
      </c>
      <c r="E550" s="7" t="s">
        <v>227</v>
      </c>
      <c r="F550" s="7" t="s">
        <v>226</v>
      </c>
      <c r="G550" s="34" t="s">
        <v>422</v>
      </c>
      <c r="H550" s="35" t="s">
        <v>277</v>
      </c>
      <c r="I550" s="35" t="s">
        <v>251</v>
      </c>
      <c r="J550" s="35" t="s">
        <v>117</v>
      </c>
      <c r="K550" s="35" t="s">
        <v>229</v>
      </c>
      <c r="L550" s="55">
        <f>L551+L553+L554+L552</f>
        <v>1690.6999999999998</v>
      </c>
    </row>
    <row r="551" spans="7:12" ht="37.5">
      <c r="G551" s="34" t="s">
        <v>399</v>
      </c>
      <c r="H551" s="35" t="s">
        <v>277</v>
      </c>
      <c r="I551" s="35" t="s">
        <v>251</v>
      </c>
      <c r="J551" s="35" t="s">
        <v>117</v>
      </c>
      <c r="K551" s="35" t="s">
        <v>389</v>
      </c>
      <c r="L551" s="55">
        <v>172.4</v>
      </c>
    </row>
    <row r="552" spans="7:12" ht="37.5">
      <c r="G552" s="34" t="s">
        <v>629</v>
      </c>
      <c r="H552" s="35" t="s">
        <v>277</v>
      </c>
      <c r="I552" s="35" t="s">
        <v>251</v>
      </c>
      <c r="J552" s="35" t="s">
        <v>117</v>
      </c>
      <c r="K552" s="35" t="s">
        <v>406</v>
      </c>
      <c r="L552" s="55">
        <v>30</v>
      </c>
    </row>
    <row r="553" spans="1:12" ht="41.25" customHeight="1">
      <c r="A553" s="7" t="s">
        <v>84</v>
      </c>
      <c r="B553" s="7" t="s">
        <v>85</v>
      </c>
      <c r="C553" s="7" t="s">
        <v>3</v>
      </c>
      <c r="D553" s="7" t="s">
        <v>4</v>
      </c>
      <c r="E553" s="7" t="s">
        <v>279</v>
      </c>
      <c r="F553" s="7" t="s">
        <v>280</v>
      </c>
      <c r="G553" s="34" t="s">
        <v>415</v>
      </c>
      <c r="H553" s="35" t="s">
        <v>277</v>
      </c>
      <c r="I553" s="35" t="s">
        <v>251</v>
      </c>
      <c r="J553" s="35" t="s">
        <v>117</v>
      </c>
      <c r="K553" s="35" t="s">
        <v>414</v>
      </c>
      <c r="L553" s="55">
        <v>116</v>
      </c>
    </row>
    <row r="554" spans="7:12" ht="20.25" customHeight="1">
      <c r="G554" s="34" t="s">
        <v>421</v>
      </c>
      <c r="H554" s="35" t="s">
        <v>277</v>
      </c>
      <c r="I554" s="35" t="s">
        <v>251</v>
      </c>
      <c r="J554" s="35" t="s">
        <v>117</v>
      </c>
      <c r="K554" s="35" t="s">
        <v>420</v>
      </c>
      <c r="L554" s="55">
        <v>1372.3</v>
      </c>
    </row>
    <row r="555" spans="7:12" ht="20.25" customHeight="1">
      <c r="G555" s="34" t="s">
        <v>480</v>
      </c>
      <c r="H555" s="35" t="s">
        <v>277</v>
      </c>
      <c r="I555" s="35" t="s">
        <v>251</v>
      </c>
      <c r="J555" s="35" t="s">
        <v>339</v>
      </c>
      <c r="K555" s="35" t="s">
        <v>479</v>
      </c>
      <c r="L555" s="55">
        <v>32.5</v>
      </c>
    </row>
    <row r="556" spans="7:12" ht="20.25" customHeight="1">
      <c r="G556" s="34" t="s">
        <v>421</v>
      </c>
      <c r="H556" s="35" t="s">
        <v>277</v>
      </c>
      <c r="I556" s="35" t="s">
        <v>251</v>
      </c>
      <c r="J556" s="35" t="s">
        <v>339</v>
      </c>
      <c r="K556" s="35" t="s">
        <v>420</v>
      </c>
      <c r="L556" s="55">
        <v>22</v>
      </c>
    </row>
    <row r="557" spans="7:12" ht="58.5" customHeight="1">
      <c r="G557" s="34" t="s">
        <v>423</v>
      </c>
      <c r="H557" s="35" t="s">
        <v>277</v>
      </c>
      <c r="I557" s="35" t="s">
        <v>251</v>
      </c>
      <c r="J557" s="35" t="s">
        <v>444</v>
      </c>
      <c r="K557" s="35"/>
      <c r="L557" s="55">
        <v>5</v>
      </c>
    </row>
    <row r="558" spans="7:12" ht="21" customHeight="1">
      <c r="G558" s="34" t="s">
        <v>421</v>
      </c>
      <c r="H558" s="35" t="s">
        <v>277</v>
      </c>
      <c r="I558" s="35" t="s">
        <v>251</v>
      </c>
      <c r="J558" s="35" t="s">
        <v>444</v>
      </c>
      <c r="K558" s="35" t="s">
        <v>420</v>
      </c>
      <c r="L558" s="55">
        <v>5</v>
      </c>
    </row>
    <row r="559" spans="7:12" ht="54" customHeight="1">
      <c r="G559" s="34" t="s">
        <v>578</v>
      </c>
      <c r="H559" s="35" t="s">
        <v>277</v>
      </c>
      <c r="I559" s="35" t="s">
        <v>251</v>
      </c>
      <c r="J559" s="35" t="s">
        <v>579</v>
      </c>
      <c r="K559" s="35"/>
      <c r="L559" s="55">
        <v>35.7</v>
      </c>
    </row>
    <row r="560" spans="7:12" ht="21" customHeight="1">
      <c r="G560" s="34" t="s">
        <v>421</v>
      </c>
      <c r="H560" s="35" t="s">
        <v>277</v>
      </c>
      <c r="I560" s="35" t="s">
        <v>251</v>
      </c>
      <c r="J560" s="35" t="s">
        <v>579</v>
      </c>
      <c r="K560" s="35" t="s">
        <v>420</v>
      </c>
      <c r="L560" s="55">
        <v>35.7</v>
      </c>
    </row>
    <row r="561" spans="7:12" ht="39.75" customHeight="1">
      <c r="G561" s="34" t="s">
        <v>496</v>
      </c>
      <c r="H561" s="35" t="s">
        <v>277</v>
      </c>
      <c r="I561" s="35" t="s">
        <v>251</v>
      </c>
      <c r="J561" s="35" t="s">
        <v>497</v>
      </c>
      <c r="K561" s="35"/>
      <c r="L561" s="55">
        <v>14.6</v>
      </c>
    </row>
    <row r="562" spans="7:12" ht="21" customHeight="1">
      <c r="G562" s="34" t="s">
        <v>421</v>
      </c>
      <c r="H562" s="35" t="s">
        <v>277</v>
      </c>
      <c r="I562" s="35" t="s">
        <v>251</v>
      </c>
      <c r="J562" s="35" t="s">
        <v>497</v>
      </c>
      <c r="K562" s="35" t="s">
        <v>420</v>
      </c>
      <c r="L562" s="55">
        <v>14.6</v>
      </c>
    </row>
    <row r="563" spans="7:12" ht="21" customHeight="1">
      <c r="G563" s="34" t="s">
        <v>576</v>
      </c>
      <c r="H563" s="35" t="s">
        <v>277</v>
      </c>
      <c r="I563" s="35" t="s">
        <v>251</v>
      </c>
      <c r="J563" s="35" t="s">
        <v>577</v>
      </c>
      <c r="K563" s="35"/>
      <c r="L563" s="55">
        <v>0</v>
      </c>
    </row>
    <row r="564" spans="7:12" ht="21" customHeight="1">
      <c r="G564" s="34" t="s">
        <v>421</v>
      </c>
      <c r="H564" s="35" t="s">
        <v>277</v>
      </c>
      <c r="I564" s="35" t="s">
        <v>251</v>
      </c>
      <c r="J564" s="35" t="s">
        <v>577</v>
      </c>
      <c r="K564" s="35" t="s">
        <v>420</v>
      </c>
      <c r="L564" s="55">
        <v>0</v>
      </c>
    </row>
    <row r="565" spans="7:12" ht="18.75">
      <c r="G565" s="41" t="s">
        <v>70</v>
      </c>
      <c r="H565" s="42" t="s">
        <v>253</v>
      </c>
      <c r="I565" s="42" t="s">
        <v>327</v>
      </c>
      <c r="J565" s="42" t="s">
        <v>229</v>
      </c>
      <c r="K565" s="42" t="s">
        <v>229</v>
      </c>
      <c r="L565" s="56">
        <f>L566+L572+L573</f>
        <v>4819.5</v>
      </c>
    </row>
    <row r="566" spans="7:12" ht="18.75">
      <c r="G566" s="39" t="s">
        <v>369</v>
      </c>
      <c r="H566" s="40" t="s">
        <v>253</v>
      </c>
      <c r="I566" s="40" t="s">
        <v>228</v>
      </c>
      <c r="J566" s="40"/>
      <c r="K566" s="40"/>
      <c r="L566" s="55">
        <f>L567+L570+L571</f>
        <v>4057.3</v>
      </c>
    </row>
    <row r="567" spans="7:12" ht="18.75">
      <c r="G567" s="34" t="s">
        <v>114</v>
      </c>
      <c r="H567" s="35" t="s">
        <v>253</v>
      </c>
      <c r="I567" s="35" t="s">
        <v>228</v>
      </c>
      <c r="J567" s="35" t="s">
        <v>115</v>
      </c>
      <c r="K567" s="35" t="s">
        <v>229</v>
      </c>
      <c r="L567" s="55">
        <f>L569</f>
        <v>293.3</v>
      </c>
    </row>
    <row r="568" spans="7:12" ht="37.5">
      <c r="G568" s="34" t="s">
        <v>462</v>
      </c>
      <c r="H568" s="35" t="s">
        <v>253</v>
      </c>
      <c r="I568" s="35" t="s">
        <v>228</v>
      </c>
      <c r="J568" s="35" t="s">
        <v>341</v>
      </c>
      <c r="K568" s="35" t="s">
        <v>229</v>
      </c>
      <c r="L568" s="55">
        <v>293.3</v>
      </c>
    </row>
    <row r="569" spans="7:12" ht="37.5">
      <c r="G569" s="34" t="s">
        <v>399</v>
      </c>
      <c r="H569" s="35" t="s">
        <v>253</v>
      </c>
      <c r="I569" s="35" t="s">
        <v>228</v>
      </c>
      <c r="J569" s="35" t="s">
        <v>341</v>
      </c>
      <c r="K569" s="35" t="s">
        <v>389</v>
      </c>
      <c r="L569" s="55">
        <v>293.3</v>
      </c>
    </row>
    <row r="570" spans="7:12" ht="18.75">
      <c r="G570" s="34" t="s">
        <v>192</v>
      </c>
      <c r="H570" s="35" t="s">
        <v>253</v>
      </c>
      <c r="I570" s="35" t="s">
        <v>228</v>
      </c>
      <c r="J570" s="35" t="s">
        <v>341</v>
      </c>
      <c r="K570" s="35" t="s">
        <v>573</v>
      </c>
      <c r="L570" s="55">
        <v>3471</v>
      </c>
    </row>
    <row r="571" spans="7:12" ht="18.75">
      <c r="G571" s="34" t="s">
        <v>421</v>
      </c>
      <c r="H571" s="35" t="s">
        <v>253</v>
      </c>
      <c r="I571" s="35" t="s">
        <v>228</v>
      </c>
      <c r="J571" s="35" t="s">
        <v>341</v>
      </c>
      <c r="K571" s="35" t="s">
        <v>420</v>
      </c>
      <c r="L571" s="55">
        <v>293</v>
      </c>
    </row>
    <row r="572" spans="7:12" ht="18.75">
      <c r="G572" s="34" t="s">
        <v>192</v>
      </c>
      <c r="H572" s="35" t="s">
        <v>253</v>
      </c>
      <c r="I572" s="35" t="s">
        <v>232</v>
      </c>
      <c r="J572" s="35" t="s">
        <v>483</v>
      </c>
      <c r="K572" s="35" t="s">
        <v>573</v>
      </c>
      <c r="L572" s="55">
        <v>499.3</v>
      </c>
    </row>
    <row r="573" spans="7:12" ht="18.75">
      <c r="G573" s="34" t="s">
        <v>421</v>
      </c>
      <c r="H573" s="35" t="s">
        <v>253</v>
      </c>
      <c r="I573" s="35" t="s">
        <v>232</v>
      </c>
      <c r="J573" s="35" t="s">
        <v>483</v>
      </c>
      <c r="K573" s="35" t="s">
        <v>420</v>
      </c>
      <c r="L573" s="55">
        <v>262.9</v>
      </c>
    </row>
    <row r="574" spans="7:12" ht="18.75">
      <c r="G574" s="41" t="s">
        <v>370</v>
      </c>
      <c r="H574" s="42" t="s">
        <v>257</v>
      </c>
      <c r="I574" s="42" t="s">
        <v>327</v>
      </c>
      <c r="J574" s="42" t="s">
        <v>229</v>
      </c>
      <c r="K574" s="42" t="s">
        <v>229</v>
      </c>
      <c r="L574" s="56">
        <f>L575+L580</f>
        <v>2025.4</v>
      </c>
    </row>
    <row r="575" spans="1:12" ht="18.75">
      <c r="A575" s="8"/>
      <c r="B575" s="8"/>
      <c r="C575" s="8"/>
      <c r="D575" s="8"/>
      <c r="E575" s="8"/>
      <c r="F575" s="8"/>
      <c r="G575" s="39" t="s">
        <v>68</v>
      </c>
      <c r="H575" s="35" t="s">
        <v>257</v>
      </c>
      <c r="I575" s="35" t="s">
        <v>228</v>
      </c>
      <c r="J575" s="40"/>
      <c r="K575" s="40"/>
      <c r="L575" s="55">
        <f>L576+L579</f>
        <v>470.6</v>
      </c>
    </row>
    <row r="576" spans="1:12" ht="18.75">
      <c r="A576" s="8"/>
      <c r="B576" s="8"/>
      <c r="C576" s="8"/>
      <c r="D576" s="8"/>
      <c r="E576" s="8"/>
      <c r="F576" s="8"/>
      <c r="G576" s="34" t="s">
        <v>114</v>
      </c>
      <c r="H576" s="35" t="s">
        <v>257</v>
      </c>
      <c r="I576" s="35" t="s">
        <v>228</v>
      </c>
      <c r="J576" s="35" t="s">
        <v>115</v>
      </c>
      <c r="K576" s="44"/>
      <c r="L576" s="55">
        <f>L577</f>
        <v>432.5</v>
      </c>
    </row>
    <row r="577" spans="1:12" ht="37.5">
      <c r="A577" s="8"/>
      <c r="B577" s="8"/>
      <c r="C577" s="8"/>
      <c r="D577" s="8"/>
      <c r="E577" s="8"/>
      <c r="F577" s="8"/>
      <c r="G577" s="34" t="s">
        <v>478</v>
      </c>
      <c r="H577" s="35" t="s">
        <v>257</v>
      </c>
      <c r="I577" s="35" t="s">
        <v>228</v>
      </c>
      <c r="J577" s="35" t="s">
        <v>342</v>
      </c>
      <c r="K577" s="44"/>
      <c r="L577" s="55">
        <v>432.5</v>
      </c>
    </row>
    <row r="578" spans="1:12" ht="40.5" customHeight="1">
      <c r="A578" s="8"/>
      <c r="B578" s="8"/>
      <c r="C578" s="8"/>
      <c r="D578" s="8"/>
      <c r="E578" s="8"/>
      <c r="F578" s="8"/>
      <c r="G578" s="37" t="s">
        <v>383</v>
      </c>
      <c r="H578" s="35" t="s">
        <v>257</v>
      </c>
      <c r="I578" s="35" t="s">
        <v>228</v>
      </c>
      <c r="J578" s="35" t="s">
        <v>342</v>
      </c>
      <c r="K578" s="35" t="s">
        <v>382</v>
      </c>
      <c r="L578" s="55">
        <v>432.5</v>
      </c>
    </row>
    <row r="579" spans="1:12" ht="27.75" customHeight="1">
      <c r="A579" s="8"/>
      <c r="B579" s="8"/>
      <c r="C579" s="8"/>
      <c r="D579" s="8"/>
      <c r="E579" s="8"/>
      <c r="F579" s="8"/>
      <c r="G579" s="34" t="s">
        <v>421</v>
      </c>
      <c r="H579" s="35" t="s">
        <v>257</v>
      </c>
      <c r="I579" s="35" t="s">
        <v>228</v>
      </c>
      <c r="J579" s="35" t="s">
        <v>342</v>
      </c>
      <c r="K579" s="35" t="s">
        <v>420</v>
      </c>
      <c r="L579" s="55">
        <v>38.1</v>
      </c>
    </row>
    <row r="580" spans="1:12" ht="18.75">
      <c r="A580" s="8"/>
      <c r="B580" s="8"/>
      <c r="C580" s="8"/>
      <c r="D580" s="8"/>
      <c r="E580" s="8"/>
      <c r="F580" s="8"/>
      <c r="G580" s="34" t="s">
        <v>69</v>
      </c>
      <c r="H580" s="35" t="s">
        <v>257</v>
      </c>
      <c r="I580" s="35" t="s">
        <v>232</v>
      </c>
      <c r="J580" s="40"/>
      <c r="K580" s="40"/>
      <c r="L580" s="55">
        <f>L581</f>
        <v>1554.8</v>
      </c>
    </row>
    <row r="581" spans="1:12" ht="18.75">
      <c r="A581" s="8"/>
      <c r="B581" s="8"/>
      <c r="C581" s="8"/>
      <c r="D581" s="8"/>
      <c r="E581" s="8"/>
      <c r="F581" s="8"/>
      <c r="G581" s="34" t="s">
        <v>114</v>
      </c>
      <c r="H581" s="35" t="s">
        <v>257</v>
      </c>
      <c r="I581" s="35" t="s">
        <v>232</v>
      </c>
      <c r="J581" s="35" t="s">
        <v>115</v>
      </c>
      <c r="K581" s="35"/>
      <c r="L581" s="55">
        <v>1554.8</v>
      </c>
    </row>
    <row r="582" spans="1:12" ht="37.5">
      <c r="A582" s="8"/>
      <c r="B582" s="8"/>
      <c r="C582" s="8"/>
      <c r="D582" s="8"/>
      <c r="E582" s="8"/>
      <c r="F582" s="8"/>
      <c r="G582" s="34" t="s">
        <v>478</v>
      </c>
      <c r="H582" s="35" t="s">
        <v>257</v>
      </c>
      <c r="I582" s="35" t="s">
        <v>232</v>
      </c>
      <c r="J582" s="35" t="s">
        <v>342</v>
      </c>
      <c r="K582" s="35"/>
      <c r="L582" s="55">
        <v>1554.8</v>
      </c>
    </row>
    <row r="583" spans="1:12" ht="21.75" customHeight="1">
      <c r="A583" s="8"/>
      <c r="B583" s="8"/>
      <c r="C583" s="8"/>
      <c r="D583" s="8"/>
      <c r="E583" s="8"/>
      <c r="F583" s="8"/>
      <c r="G583" s="37" t="s">
        <v>383</v>
      </c>
      <c r="H583" s="35" t="s">
        <v>257</v>
      </c>
      <c r="I583" s="35" t="s">
        <v>232</v>
      </c>
      <c r="J583" s="35" t="s">
        <v>342</v>
      </c>
      <c r="K583" s="35" t="s">
        <v>382</v>
      </c>
      <c r="L583" s="55">
        <v>1554.8</v>
      </c>
    </row>
    <row r="584" spans="1:25" ht="37.5">
      <c r="A584" s="8"/>
      <c r="B584" s="8"/>
      <c r="C584" s="8"/>
      <c r="D584" s="8"/>
      <c r="E584" s="8"/>
      <c r="F584" s="8"/>
      <c r="G584" s="41" t="s">
        <v>328</v>
      </c>
      <c r="H584" s="42" t="s">
        <v>326</v>
      </c>
      <c r="I584" s="42" t="s">
        <v>327</v>
      </c>
      <c r="J584" s="42" t="s">
        <v>229</v>
      </c>
      <c r="K584" s="42" t="s">
        <v>229</v>
      </c>
      <c r="L584" s="56">
        <f>L585</f>
        <v>220.8</v>
      </c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</row>
    <row r="585" spans="1:25" ht="37.5">
      <c r="A585" s="8"/>
      <c r="B585" s="8"/>
      <c r="C585" s="8"/>
      <c r="D585" s="8"/>
      <c r="E585" s="8"/>
      <c r="F585" s="8"/>
      <c r="G585" s="34" t="s">
        <v>329</v>
      </c>
      <c r="H585" s="35" t="s">
        <v>326</v>
      </c>
      <c r="I585" s="35" t="s">
        <v>228</v>
      </c>
      <c r="J585" s="40" t="s">
        <v>229</v>
      </c>
      <c r="K585" s="40" t="s">
        <v>229</v>
      </c>
      <c r="L585" s="55">
        <v>220.8</v>
      </c>
      <c r="N585" s="33"/>
      <c r="O585" s="33"/>
      <c r="P585" s="33"/>
      <c r="Q585" s="36"/>
      <c r="R585" s="36"/>
      <c r="S585" s="36"/>
      <c r="T585" s="36"/>
      <c r="U585" s="36"/>
      <c r="V585" s="36"/>
      <c r="W585" s="36"/>
      <c r="X585" s="36"/>
      <c r="Y585" s="36"/>
    </row>
    <row r="586" spans="1:25" ht="18.75">
      <c r="A586" s="8"/>
      <c r="B586" s="8"/>
      <c r="C586" s="8"/>
      <c r="D586" s="8"/>
      <c r="E586" s="8"/>
      <c r="F586" s="8"/>
      <c r="G586" s="34" t="s">
        <v>330</v>
      </c>
      <c r="H586" s="35" t="s">
        <v>326</v>
      </c>
      <c r="I586" s="35" t="s">
        <v>228</v>
      </c>
      <c r="J586" s="35" t="s">
        <v>331</v>
      </c>
      <c r="K586" s="35" t="s">
        <v>229</v>
      </c>
      <c r="L586" s="55">
        <v>220.8</v>
      </c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</row>
    <row r="587" spans="1:12" ht="37.5">
      <c r="A587" s="8"/>
      <c r="B587" s="8"/>
      <c r="C587" s="8"/>
      <c r="D587" s="8"/>
      <c r="E587" s="8"/>
      <c r="F587" s="8"/>
      <c r="G587" s="34" t="s">
        <v>335</v>
      </c>
      <c r="H587" s="35" t="s">
        <v>326</v>
      </c>
      <c r="I587" s="35" t="s">
        <v>228</v>
      </c>
      <c r="J587" s="35" t="s">
        <v>356</v>
      </c>
      <c r="K587" s="35" t="s">
        <v>229</v>
      </c>
      <c r="L587" s="55">
        <v>220.8</v>
      </c>
    </row>
    <row r="588" spans="1:12" ht="18.75">
      <c r="A588" s="8"/>
      <c r="B588" s="8"/>
      <c r="C588" s="8"/>
      <c r="D588" s="8"/>
      <c r="E588" s="8"/>
      <c r="F588" s="8"/>
      <c r="G588" s="34" t="s">
        <v>476</v>
      </c>
      <c r="H588" s="35" t="s">
        <v>326</v>
      </c>
      <c r="I588" s="35" t="s">
        <v>228</v>
      </c>
      <c r="J588" s="35" t="s">
        <v>356</v>
      </c>
      <c r="K588" s="35" t="s">
        <v>438</v>
      </c>
      <c r="L588" s="55">
        <v>220.8</v>
      </c>
    </row>
    <row r="589" spans="1:12" ht="56.25">
      <c r="A589" s="8"/>
      <c r="B589" s="8"/>
      <c r="C589" s="8"/>
      <c r="D589" s="8"/>
      <c r="E589" s="8"/>
      <c r="F589" s="8"/>
      <c r="G589" s="41" t="s">
        <v>371</v>
      </c>
      <c r="H589" s="42" t="s">
        <v>261</v>
      </c>
      <c r="I589" s="42" t="s">
        <v>327</v>
      </c>
      <c r="J589" s="42" t="s">
        <v>229</v>
      </c>
      <c r="K589" s="42" t="s">
        <v>229</v>
      </c>
      <c r="L589" s="56">
        <f>L590+L597</f>
        <v>93714</v>
      </c>
    </row>
    <row r="590" spans="1:12" ht="60" customHeight="1">
      <c r="A590" s="8"/>
      <c r="B590" s="8"/>
      <c r="C590" s="8"/>
      <c r="D590" s="8"/>
      <c r="E590" s="8"/>
      <c r="F590" s="8"/>
      <c r="G590" s="34" t="s">
        <v>372</v>
      </c>
      <c r="H590" s="35" t="s">
        <v>261</v>
      </c>
      <c r="I590" s="35" t="s">
        <v>228</v>
      </c>
      <c r="J590" s="35" t="s">
        <v>229</v>
      </c>
      <c r="K590" s="35" t="s">
        <v>229</v>
      </c>
      <c r="L590" s="55">
        <f>L591+L595+L594</f>
        <v>93714</v>
      </c>
    </row>
    <row r="591" spans="1:12" ht="23.25" customHeight="1">
      <c r="A591" s="8"/>
      <c r="B591" s="8"/>
      <c r="C591" s="8"/>
      <c r="D591" s="8"/>
      <c r="E591" s="8"/>
      <c r="F591" s="8"/>
      <c r="G591" s="34" t="s">
        <v>575</v>
      </c>
      <c r="H591" s="35" t="s">
        <v>261</v>
      </c>
      <c r="I591" s="35" t="s">
        <v>228</v>
      </c>
      <c r="J591" s="35" t="s">
        <v>120</v>
      </c>
      <c r="K591" s="35" t="s">
        <v>229</v>
      </c>
      <c r="L591" s="55">
        <v>0</v>
      </c>
    </row>
    <row r="592" spans="7:12" ht="23.25" customHeight="1">
      <c r="G592" s="34" t="s">
        <v>333</v>
      </c>
      <c r="H592" s="35" t="s">
        <v>261</v>
      </c>
      <c r="I592" s="35" t="s">
        <v>228</v>
      </c>
      <c r="J592" s="35" t="s">
        <v>458</v>
      </c>
      <c r="K592" s="35"/>
      <c r="L592" s="55">
        <v>0</v>
      </c>
    </row>
    <row r="593" spans="7:12" ht="41.25" customHeight="1">
      <c r="G593" s="34" t="s">
        <v>381</v>
      </c>
      <c r="H593" s="35" t="s">
        <v>261</v>
      </c>
      <c r="I593" s="35" t="s">
        <v>228</v>
      </c>
      <c r="J593" s="35" t="s">
        <v>458</v>
      </c>
      <c r="K593" s="35" t="s">
        <v>380</v>
      </c>
      <c r="L593" s="55">
        <v>0</v>
      </c>
    </row>
    <row r="594" spans="7:12" ht="41.25" customHeight="1">
      <c r="G594" s="34" t="s">
        <v>381</v>
      </c>
      <c r="H594" s="35" t="s">
        <v>261</v>
      </c>
      <c r="I594" s="35" t="s">
        <v>228</v>
      </c>
      <c r="J594" s="35" t="s">
        <v>630</v>
      </c>
      <c r="K594" s="35" t="s">
        <v>380</v>
      </c>
      <c r="L594" s="55">
        <v>91248</v>
      </c>
    </row>
    <row r="595" spans="7:12" ht="92.25" customHeight="1">
      <c r="G595" s="34" t="s">
        <v>457</v>
      </c>
      <c r="H595" s="35" t="s">
        <v>261</v>
      </c>
      <c r="I595" s="35" t="s">
        <v>228</v>
      </c>
      <c r="J595" s="35" t="s">
        <v>188</v>
      </c>
      <c r="K595" s="35"/>
      <c r="L595" s="55">
        <v>2466</v>
      </c>
    </row>
    <row r="596" spans="7:12" ht="36.75" customHeight="1">
      <c r="G596" s="34" t="s">
        <v>381</v>
      </c>
      <c r="H596" s="35" t="s">
        <v>261</v>
      </c>
      <c r="I596" s="35" t="s">
        <v>228</v>
      </c>
      <c r="J596" s="35" t="s">
        <v>188</v>
      </c>
      <c r="K596" s="35" t="s">
        <v>380</v>
      </c>
      <c r="L596" s="55">
        <v>2466</v>
      </c>
    </row>
    <row r="597" spans="7:12" ht="24" customHeight="1">
      <c r="G597" s="34" t="s">
        <v>572</v>
      </c>
      <c r="H597" s="35" t="s">
        <v>261</v>
      </c>
      <c r="I597" s="35" t="s">
        <v>242</v>
      </c>
      <c r="J597" s="35"/>
      <c r="K597" s="35"/>
      <c r="L597" s="55">
        <v>0</v>
      </c>
    </row>
    <row r="598" spans="7:12" ht="111.75" customHeight="1">
      <c r="G598" s="34" t="s">
        <v>574</v>
      </c>
      <c r="H598" s="35" t="s">
        <v>261</v>
      </c>
      <c r="I598" s="35" t="s">
        <v>242</v>
      </c>
      <c r="J598" s="35" t="s">
        <v>570</v>
      </c>
      <c r="K598" s="35"/>
      <c r="L598" s="55">
        <v>0</v>
      </c>
    </row>
    <row r="599" spans="7:12" ht="22.5" customHeight="1">
      <c r="G599" s="34" t="s">
        <v>192</v>
      </c>
      <c r="H599" s="35" t="s">
        <v>261</v>
      </c>
      <c r="I599" s="35" t="s">
        <v>242</v>
      </c>
      <c r="J599" s="35" t="s">
        <v>570</v>
      </c>
      <c r="K599" s="35" t="s">
        <v>573</v>
      </c>
      <c r="L599" s="55">
        <v>0</v>
      </c>
    </row>
    <row r="600" spans="1:12" ht="18.75">
      <c r="A600" s="7" t="s">
        <v>123</v>
      </c>
      <c r="B600" s="7" t="s">
        <v>124</v>
      </c>
      <c r="C600" s="7" t="s">
        <v>180</v>
      </c>
      <c r="D600" s="7" t="s">
        <v>181</v>
      </c>
      <c r="E600" s="7" t="s">
        <v>90</v>
      </c>
      <c r="F600" s="7" t="s">
        <v>91</v>
      </c>
      <c r="G600" s="14" t="s">
        <v>270</v>
      </c>
      <c r="H600" s="20" t="s">
        <v>183</v>
      </c>
      <c r="I600" s="20" t="s">
        <v>229</v>
      </c>
      <c r="J600" s="20" t="s">
        <v>229</v>
      </c>
      <c r="K600" s="20"/>
      <c r="L600" s="56"/>
    </row>
    <row r="601" spans="1:12" ht="18.75">
      <c r="A601" s="7" t="s">
        <v>123</v>
      </c>
      <c r="B601" s="7" t="s">
        <v>124</v>
      </c>
      <c r="C601" s="7" t="s">
        <v>188</v>
      </c>
      <c r="D601" s="7" t="s">
        <v>457</v>
      </c>
      <c r="E601" s="7" t="s">
        <v>227</v>
      </c>
      <c r="F601" s="7" t="s">
        <v>226</v>
      </c>
      <c r="G601" s="15" t="s">
        <v>270</v>
      </c>
      <c r="H601" s="21" t="s">
        <v>183</v>
      </c>
      <c r="I601" s="21" t="s">
        <v>183</v>
      </c>
      <c r="J601" s="21" t="s">
        <v>229</v>
      </c>
      <c r="K601" s="21"/>
      <c r="L601" s="58"/>
    </row>
    <row r="602" spans="1:12" ht="18.75">
      <c r="A602" s="7" t="s">
        <v>123</v>
      </c>
      <c r="B602" s="7" t="s">
        <v>124</v>
      </c>
      <c r="C602" s="7" t="s">
        <v>188</v>
      </c>
      <c r="D602" s="7" t="s">
        <v>457</v>
      </c>
      <c r="E602" s="7" t="s">
        <v>90</v>
      </c>
      <c r="F602" s="7" t="s">
        <v>91</v>
      </c>
      <c r="G602" s="16" t="s">
        <v>270</v>
      </c>
      <c r="H602" s="22" t="s">
        <v>183</v>
      </c>
      <c r="I602" s="22" t="s">
        <v>183</v>
      </c>
      <c r="J602" s="22" t="s">
        <v>269</v>
      </c>
      <c r="K602" s="22" t="s">
        <v>229</v>
      </c>
      <c r="L602" s="55"/>
    </row>
    <row r="603" spans="1:12" ht="18.75">
      <c r="A603" s="7" t="s">
        <v>123</v>
      </c>
      <c r="B603" s="7" t="s">
        <v>124</v>
      </c>
      <c r="C603" s="7" t="s">
        <v>189</v>
      </c>
      <c r="D603" s="7" t="s">
        <v>190</v>
      </c>
      <c r="E603" s="7" t="s">
        <v>227</v>
      </c>
      <c r="F603" s="7" t="s">
        <v>226</v>
      </c>
      <c r="G603" s="16" t="s">
        <v>270</v>
      </c>
      <c r="H603" s="22" t="s">
        <v>183</v>
      </c>
      <c r="I603" s="22" t="s">
        <v>183</v>
      </c>
      <c r="J603" s="22" t="s">
        <v>269</v>
      </c>
      <c r="K603" s="22" t="s">
        <v>227</v>
      </c>
      <c r="L603" s="55"/>
    </row>
    <row r="604" spans="1:12" ht="18.75">
      <c r="A604" s="7" t="s">
        <v>123</v>
      </c>
      <c r="B604" s="7" t="s">
        <v>124</v>
      </c>
      <c r="C604" s="7" t="s">
        <v>189</v>
      </c>
      <c r="D604" s="7" t="s">
        <v>190</v>
      </c>
      <c r="E604" s="7" t="s">
        <v>90</v>
      </c>
      <c r="F604" s="7" t="s">
        <v>91</v>
      </c>
      <c r="G604" s="14" t="s">
        <v>206</v>
      </c>
      <c r="H604" s="21"/>
      <c r="I604" s="21"/>
      <c r="J604" s="20" t="s">
        <v>229</v>
      </c>
      <c r="K604" s="20" t="s">
        <v>229</v>
      </c>
      <c r="L604" s="56">
        <f>L17+L90+L95+L112+L135+L161+L320+L366+L379+L565+L574+L584+L589</f>
        <v>959396.5000000001</v>
      </c>
    </row>
    <row r="605" spans="1:6" ht="18.75">
      <c r="A605" s="7" t="s">
        <v>191</v>
      </c>
      <c r="B605" s="7" t="s">
        <v>192</v>
      </c>
      <c r="C605" s="7" t="s">
        <v>193</v>
      </c>
      <c r="D605" s="7" t="s">
        <v>194</v>
      </c>
      <c r="E605" s="7" t="s">
        <v>195</v>
      </c>
      <c r="F605" s="7" t="s">
        <v>192</v>
      </c>
    </row>
    <row r="606" spans="1:12" ht="18.75">
      <c r="A606" s="7" t="s">
        <v>191</v>
      </c>
      <c r="B606" s="7" t="s">
        <v>192</v>
      </c>
      <c r="C606" s="7" t="s">
        <v>121</v>
      </c>
      <c r="D606" s="7" t="s">
        <v>122</v>
      </c>
      <c r="E606" s="7" t="s">
        <v>227</v>
      </c>
      <c r="F606" s="7" t="s">
        <v>226</v>
      </c>
      <c r="L606" s="50"/>
    </row>
    <row r="607" spans="1:12" ht="18.75">
      <c r="A607" s="7" t="s">
        <v>191</v>
      </c>
      <c r="B607" s="7" t="s">
        <v>192</v>
      </c>
      <c r="C607" s="7" t="s">
        <v>121</v>
      </c>
      <c r="D607" s="7" t="s">
        <v>122</v>
      </c>
      <c r="E607" s="7" t="s">
        <v>195</v>
      </c>
      <c r="F607" s="7" t="s">
        <v>192</v>
      </c>
      <c r="L607" s="50"/>
    </row>
    <row r="608" spans="1:12" ht="18.75">
      <c r="A608" s="7" t="s">
        <v>191</v>
      </c>
      <c r="B608" s="7" t="s">
        <v>192</v>
      </c>
      <c r="C608" s="7" t="s">
        <v>196</v>
      </c>
      <c r="D608" s="7" t="s">
        <v>197</v>
      </c>
      <c r="E608" s="7" t="s">
        <v>227</v>
      </c>
      <c r="F608" s="7" t="s">
        <v>226</v>
      </c>
      <c r="L608" s="50"/>
    </row>
    <row r="609" spans="1:6" ht="18.75">
      <c r="A609" s="7" t="s">
        <v>191</v>
      </c>
      <c r="B609" s="7" t="s">
        <v>192</v>
      </c>
      <c r="C609" s="7" t="s">
        <v>196</v>
      </c>
      <c r="D609" s="7" t="s">
        <v>197</v>
      </c>
      <c r="E609" s="7" t="s">
        <v>195</v>
      </c>
      <c r="F609" s="7" t="s">
        <v>192</v>
      </c>
    </row>
    <row r="610" spans="1:12" s="6" customFormat="1" ht="18.75">
      <c r="A610" s="5" t="s">
        <v>198</v>
      </c>
      <c r="B610" s="5" t="s">
        <v>199</v>
      </c>
      <c r="C610" s="5" t="s">
        <v>225</v>
      </c>
      <c r="D610" s="5" t="s">
        <v>226</v>
      </c>
      <c r="E610" s="5" t="s">
        <v>227</v>
      </c>
      <c r="F610" s="5" t="s">
        <v>226</v>
      </c>
      <c r="G610" s="17"/>
      <c r="H610" s="12"/>
      <c r="I610" s="12"/>
      <c r="J610" s="12"/>
      <c r="K610" s="12"/>
      <c r="L610" s="29"/>
    </row>
    <row r="611" spans="1:6" ht="18.75">
      <c r="A611" s="7" t="s">
        <v>198</v>
      </c>
      <c r="B611" s="7" t="s">
        <v>199</v>
      </c>
      <c r="C611" s="7" t="s">
        <v>86</v>
      </c>
      <c r="D611" s="7" t="s">
        <v>87</v>
      </c>
      <c r="E611" s="7" t="s">
        <v>227</v>
      </c>
      <c r="F611" s="7" t="s">
        <v>226</v>
      </c>
    </row>
    <row r="612" spans="1:6" ht="18.75">
      <c r="A612" s="7" t="s">
        <v>198</v>
      </c>
      <c r="B612" s="7" t="s">
        <v>199</v>
      </c>
      <c r="C612" s="7" t="s">
        <v>200</v>
      </c>
      <c r="D612" s="7" t="s">
        <v>201</v>
      </c>
      <c r="E612" s="7" t="s">
        <v>227</v>
      </c>
      <c r="F612" s="7" t="s">
        <v>226</v>
      </c>
    </row>
    <row r="613" spans="1:6" ht="18.75">
      <c r="A613" s="7" t="s">
        <v>198</v>
      </c>
      <c r="B613" s="7" t="s">
        <v>199</v>
      </c>
      <c r="C613" s="7" t="s">
        <v>202</v>
      </c>
      <c r="D613" s="7" t="s">
        <v>203</v>
      </c>
      <c r="E613" s="7" t="s">
        <v>227</v>
      </c>
      <c r="F613" s="7" t="s">
        <v>226</v>
      </c>
    </row>
    <row r="614" spans="1:6" ht="18.75">
      <c r="A614" s="7" t="s">
        <v>198</v>
      </c>
      <c r="B614" s="7" t="s">
        <v>199</v>
      </c>
      <c r="C614" s="7" t="s">
        <v>202</v>
      </c>
      <c r="D614" s="7" t="s">
        <v>203</v>
      </c>
      <c r="E614" s="7" t="s">
        <v>195</v>
      </c>
      <c r="F614" s="7" t="s">
        <v>192</v>
      </c>
    </row>
    <row r="615" spans="1:12" s="4" customFormat="1" ht="18.75">
      <c r="A615" s="3" t="s">
        <v>182</v>
      </c>
      <c r="B615" s="3" t="s">
        <v>270</v>
      </c>
      <c r="C615" s="3" t="s">
        <v>225</v>
      </c>
      <c r="D615" s="3" t="s">
        <v>226</v>
      </c>
      <c r="E615" s="3" t="s">
        <v>227</v>
      </c>
      <c r="F615" s="3" t="s">
        <v>226</v>
      </c>
      <c r="G615" s="17"/>
      <c r="H615" s="12"/>
      <c r="I615" s="12"/>
      <c r="J615" s="12"/>
      <c r="K615" s="12"/>
      <c r="L615" s="29"/>
    </row>
    <row r="616" spans="1:12" s="6" customFormat="1" ht="18.75">
      <c r="A616" s="5" t="s">
        <v>184</v>
      </c>
      <c r="B616" s="5" t="s">
        <v>270</v>
      </c>
      <c r="C616" s="5" t="s">
        <v>225</v>
      </c>
      <c r="D616" s="5" t="s">
        <v>226</v>
      </c>
      <c r="E616" s="5" t="s">
        <v>227</v>
      </c>
      <c r="F616" s="5" t="s">
        <v>226</v>
      </c>
      <c r="G616" s="17"/>
      <c r="H616" s="12"/>
      <c r="I616" s="12"/>
      <c r="J616" s="12"/>
      <c r="K616" s="12"/>
      <c r="L616" s="29"/>
    </row>
    <row r="617" spans="1:6" ht="18.75">
      <c r="A617" s="7" t="s">
        <v>184</v>
      </c>
      <c r="B617" s="7" t="s">
        <v>270</v>
      </c>
      <c r="C617" s="7" t="s">
        <v>269</v>
      </c>
      <c r="D617" s="7" t="s">
        <v>270</v>
      </c>
      <c r="E617" s="7" t="s">
        <v>227</v>
      </c>
      <c r="F617" s="7" t="s">
        <v>226</v>
      </c>
    </row>
    <row r="618" spans="1:6" ht="18.75">
      <c r="A618" s="7" t="s">
        <v>184</v>
      </c>
      <c r="B618" s="7" t="s">
        <v>270</v>
      </c>
      <c r="C618" s="7" t="s">
        <v>269</v>
      </c>
      <c r="D618" s="7" t="s">
        <v>270</v>
      </c>
      <c r="E618" s="7" t="s">
        <v>185</v>
      </c>
      <c r="F618" s="7" t="s">
        <v>270</v>
      </c>
    </row>
    <row r="619" spans="1:12" s="4" customFormat="1" ht="18.75">
      <c r="A619" s="3" t="s">
        <v>204</v>
      </c>
      <c r="B619" s="3" t="s">
        <v>205</v>
      </c>
      <c r="C619" s="3" t="s">
        <v>225</v>
      </c>
      <c r="D619" s="3" t="s">
        <v>226</v>
      </c>
      <c r="E619" s="3" t="s">
        <v>227</v>
      </c>
      <c r="F619" s="3" t="s">
        <v>226</v>
      </c>
      <c r="G619" s="17"/>
      <c r="H619" s="12"/>
      <c r="I619" s="12"/>
      <c r="J619" s="12"/>
      <c r="K619" s="12"/>
      <c r="L619" s="29"/>
    </row>
  </sheetData>
  <sheetProtection formatColumns="0"/>
  <mergeCells count="11">
    <mergeCell ref="H8:L8"/>
    <mergeCell ref="H5:L5"/>
    <mergeCell ref="J9:L9"/>
    <mergeCell ref="H3:L3"/>
    <mergeCell ref="H4:M4"/>
    <mergeCell ref="H6:L6"/>
    <mergeCell ref="H7:L7"/>
    <mergeCell ref="J10:L10"/>
    <mergeCell ref="G12:L12"/>
    <mergeCell ref="G13:L13"/>
    <mergeCell ref="G11:L11"/>
  </mergeCells>
  <printOptions/>
  <pageMargins left="0.7086614173228347" right="0.5118110236220472" top="0.7480314960629921" bottom="0" header="0.31496062992125984" footer="0.31496062992125984"/>
  <pageSetup firstPageNumber="8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Марина Юрьевна</cp:lastModifiedBy>
  <cp:lastPrinted>2014-03-17T05:50:42Z</cp:lastPrinted>
  <dcterms:created xsi:type="dcterms:W3CDTF">2007-11-02T05:53:53Z</dcterms:created>
  <dcterms:modified xsi:type="dcterms:W3CDTF">2014-03-17T05:51:42Z</dcterms:modified>
  <cp:category/>
  <cp:version/>
  <cp:contentType/>
  <cp:contentStatus/>
</cp:coreProperties>
</file>