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16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<sst xmlns="http://schemas.openxmlformats.org/spreadsheetml/2006/main" count="728" uniqueCount="475">
  <si>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</si>
  <si>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</si>
  <si>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</si>
  <si>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</si>
  <si>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</si>
  <si>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</si>
  <si>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</si>
  <si>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</si>
  <si>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</si>
  <si>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</si>
  <si>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</si>
  <si>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</si>
  <si>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</si>
  <si>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</si>
  <si>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</si>
  <si>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</si>
  <si>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</si>
  <si>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</si>
  <si>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</si>
  <si>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</si>
  <si>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</si>
  <si>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</si>
  <si>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</si>
  <si>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</si>
  <si>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</si>
  <si>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</si>
  <si>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</si>
  <si>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</si>
  <si>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</si>
  <si>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</si>
  <si>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</si>
  <si>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</si>
  <si>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</si>
  <si>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</si>
  <si>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</si>
  <si>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</si>
  <si>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</si>
  <si>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</si>
  <si>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</si>
  <si>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</si>
  <si>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</si>
  <si>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</si>
  <si>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</si>
  <si>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</si>
  <si>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</si>
  <si>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</si>
  <si>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</si>
  <si>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</si>
  <si>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</si>
  <si>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</si>
  <si>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</si>
  <si>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</si>
  <si>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</si>
  <si>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</si>
  <si>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</si>
  <si>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</si>
  <si>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</si>
  <si>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</si>
  <si>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</si>
  <si>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</si>
  <si>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</si>
  <si>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</si>
  <si>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</si>
  <si>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</si>
  <si>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</si>
  <si>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</si>
  <si>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</si>
  <si>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</si>
  <si>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</si>
  <si>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</si>
  <si>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</si>
  <si>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</si>
  <si>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</si>
  <si>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</si>
  <si>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</si>
  <si>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</si>
  <si>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</si>
  <si>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</si>
  <si>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</si>
  <si>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</si>
  <si>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</si>
  <si>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</si>
  <si>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</si>
  <si>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</si>
  <si>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</si>
  <si>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</si>
  <si>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</si>
  <si>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</si>
  <si>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</si>
  <si>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</si>
  <si>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</si>
  <si>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</si>
  <si>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</si>
  <si>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</si>
  <si>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</si>
  <si>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</si>
  <si>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</si>
  <si>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</si>
  <si>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</si>
  <si>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</si>
  <si>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</si>
  <si>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</si>
  <si>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</si>
  <si>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</si>
  <si>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</si>
  <si>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</si>
  <si>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</si>
  <si>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</si>
  <si>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</si>
  <si>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</si>
  <si>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</si>
  <si>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</si>
  <si>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</si>
  <si>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</si>
  <si>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</si>
  <si>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</si>
  <si>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</si>
  <si>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</si>
  <si>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</si>
  <si>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</si>
  <si>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</si>
  <si>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</si>
  <si>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</si>
  <si>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</si>
  <si>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</si>
  <si>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</si>
  <si>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</si>
  <si>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</si>
  <si>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</si>
  <si>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</si>
  <si>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</si>
  <si>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</si>
  <si>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</si>
  <si>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</si>
  <si>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</si>
  <si>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</si>
  <si>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</si>
  <si>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</si>
  <si>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</si>
  <si>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</si>
  <si>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20235135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</si>
  <si>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</si>
  <si>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</si>
  <si>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</si>
  <si>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</si>
  <si>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</si>
  <si>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</si>
  <si>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</si>
  <si>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</si>
  <si>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</si>
  <si>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</si>
  <si>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</si>
  <si>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</si>
  <si>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</si>
  <si>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</si>
  <si>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</si>
  <si>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</si>
  <si>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</si>
  <si>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</si>
  <si>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</si>
  <si>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</si>
  <si>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</si>
  <si>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</si>
  <si>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</si>
  <si>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</si>
  <si>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</si>
  <si>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</si>
  <si>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</si>
  <si>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</si>
  <si>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</si>
  <si>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</si>
  <si>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</si>
  <si>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</si>
  <si>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</si>
  <si>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</si>
  <si>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</si>
  <si>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</si>
  <si>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</si>
  <si>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</si>
  <si>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</si>
  <si>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</si>
  <si>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</si>
  <si>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</si>
  <si>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</si>
  <si>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</si>
  <si>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</si>
  <si>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</si>
  <si>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</si>
  <si>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2022 год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</si>
  <si>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</si>
  <si>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</si>
  <si>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</si>
  <si>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</si>
  <si>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</si>
  <si>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</si>
  <si>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</si>
  <si>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</si>
  <si>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</si>
  <si>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</si>
  <si>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</si>
  <si>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</si>
  <si>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</si>
  <si>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</si>
  <si>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</si>
  <si>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</si>
  <si>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</si>
  <si>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</si>
  <si>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</si>
  <si>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</si>
  <si>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</si>
  <si>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</si>
  <si>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</si>
  <si>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</si>
  <si>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</si>
  <si>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</si>
  <si>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</si>
  <si>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</si>
  <si>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</si>
  <si>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</si>
  <si>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</si>
  <si>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</si>
  <si>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</si>
  <si>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</si>
  <si>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</si>
  <si>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</si>
  <si>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</si>
  <si>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</si>
  <si>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</si>
  <si>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</si>
  <si>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</si>
  <si>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</si>
  <si>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</si>
  <si>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</si>
  <si>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</si>
  <si>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</si>
  <si>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</si>
  <si>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</si>
  <si>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</si>
  <si>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</si>
  <si>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</si>
  <si>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</si>
  <si>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</si>
  <si>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</si>
  <si>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</si>
  <si>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</si>
  <si>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</si>
  <si>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</si>
  <si>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</si>
  <si>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</si>
  <si>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</si>
  <si>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</si>
  <si>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</si>
  <si>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</si>
  <si>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</si>
  <si>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</si>
  <si>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</si>
  <si>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</si>
  <si>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</si>
  <si>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</si>
  <si>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</si>
  <si>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</si>
  <si>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</si>
  <si>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</si>
  <si>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</si>
  <si>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</si>
  <si>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</si>
  <si>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</si>
  <si>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</si>
  <si>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</si>
  <si>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</si>
  <si>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</si>
  <si>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</si>
  <si>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</si>
  <si>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</si>
  <si>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</si>
  <si>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</si>
  <si>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</si>
  <si>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</si>
  <si>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</si>
  <si>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</si>
  <si>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</si>
  <si>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</si>
  <si>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</si>
  <si>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</si>
  <si>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</si>
  <si>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</si>
  <si>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</si>
  <si>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</si>
  <si>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</si>
  <si>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2 02 35135 14 0000 150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</si>
  <si>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</si>
  <si>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</si>
  <si>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</si>
  <si>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</si>
  <si>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на 2022 год и на плановый период 2023 и 2024 годов»</t>
  </si>
  <si>
    <t>Прогнозируемые доходы  бюджета Крапивинского муниципального округа на 2022 год</t>
  </si>
  <si>
    <t xml:space="preserve"> и на плановый период 2023 и 2024 годов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</si>
  <si>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</si>
  <si>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</si>
  <si>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</si>
  <si>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</si>
  <si>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</si>
  <si>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</si>
  <si>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</si>
  <si>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</si>
  <si>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</si>
  <si>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</si>
  <si>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</si>
  <si>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</si>
  <si>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</si>
  <si>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</si>
  <si>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</si>
  <si>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</si>
  <si>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</si>
  <si>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</si>
  <si>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</si>
  <si>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</si>
  <si>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</si>
  <si>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</si>
  <si>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</si>
  <si>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</si>
  <si>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</si>
  <si>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</si>
  <si>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</si>
  <si>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</si>
  <si>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</si>
  <si>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</si>
  <si>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</si>
  <si>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</si>
  <si>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</si>
  <si>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</si>
  <si>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</si>
  <si>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</si>
  <si>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</si>
  <si>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</si>
  <si>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</si>
  <si>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</si>
  <si>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</si>
  <si>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</si>
  <si>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</si>
  <si>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</si>
  <si>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</si>
  <si>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</si>
  <si>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</si>
  <si>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</si>
  <si>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 от 12 января 1995 года № 5-ФЗ                           "О ветеранах"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</si>
  <si>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</si>
  <si>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2 02 25113 14 0000 150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</si>
  <si>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</si>
  <si>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1 17 15020 14 0000 150</t>
  </si>
  <si>
    <t>Инициативные платежи, зачисляемые в бюджеты муниципальных округов</t>
  </si>
  <si>
    <t>1 17 15020 14 2101 150</t>
  </si>
  <si>
    <t>Инициативные платежи, зачисляемые в бюджеты муниципальных округов 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</si>
  <si>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1 17 15020 14 2102 150</t>
  </si>
  <si>
    <t>Инициативные платежи, зачисляемые в бюджеты муниципальных округов 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</si>
  <si>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1 17 15020 14 2103 150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</si>
  <si>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</si>
  <si>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1 17 15020 14 2104 150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</si>
  <si>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территория))</t>
  </si>
  <si>
    <t>1 17 15020 14 2105 150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</si>
  <si>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</si>
  <si>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1 17 15020 14 2106 150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</si>
  <si>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</si>
  <si>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1 17 15020 14 2107 150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</si>
  <si>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</si>
  <si>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 xml:space="preserve"> от 27.12.2021 № 293</t>
  </si>
  <si>
    <t>к решению Совета народных  депутатов Крапивинского муниципального округа</t>
  </si>
  <si>
    <t xml:space="preserve"> от ___________2022  № _________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</si>
  <si>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</si>
  <si>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</si>
  <si>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</si>
  <si>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</si>
  <si>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</si>
  <si>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</si>
  <si>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</si>
  <si>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</si>
  <si>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</si>
  <si>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</si>
  <si>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</si>
  <si>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</si>
  <si>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</si>
  <si>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</si>
  <si>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</si>
  <si>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</si>
  <si>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</si>
  <si>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</si>
  <si>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</si>
  <si>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</si>
  <si>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</si>
  <si>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</si>
  <si>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</si>
  <si>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</si>
  <si>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</si>
  <si>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</si>
  <si>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</si>
  <si>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</si>
  <si>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</si>
  <si>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</si>
  <si>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</si>
  <si>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</si>
  <si>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</si>
  <si>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1 16 11000 01 0000 140</t>
  </si>
  <si>
    <t>Платежи, уплачиваемые в целях возмещения вреда</t>
  </si>
  <si>
    <t>1 17 15020 14 2108 150</t>
  </si>
  <si>
    <t>1 17 15020 14 2109 150</t>
  </si>
  <si>
    <t>Инициативные платежи, зачисляемые в бюджеты муниципальных округов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</si>
  <si>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Инициативные платежи, зачисляемые в бюджеты муниципальных округов (Благоустройство  мест захоронения (текущий ремонт), расположенных по адресу: 652450, Кемеровская область - Кузбасс, Крапивинский муниципальный округ, в северо – восточной части п. Каменный (Крапивинская сельская территория))</t>
  </si>
  <si>
    <t>1 12 01010 01 6000 120</t>
  </si>
  <si>
    <t>1 12 01030 0160000 120</t>
  </si>
  <si>
    <t>1 12 01041 01 6000 120</t>
  </si>
  <si>
    <t>1 16 01053 01 0035 140</t>
  </si>
  <si>
    <t>1 16 01053 01 0059 140</t>
  </si>
  <si>
    <t>1 16 01053 01 0061 140</t>
  </si>
  <si>
    <t>1 16 01053 01 9000 140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</si>
  <si>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</si>
  <si>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прав.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</si>
  <si>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</si>
  <si>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</si>
  <si>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1 16 01063 01 0009 140</t>
  </si>
  <si>
    <t>1 16 01063 01 0023 140</t>
  </si>
  <si>
    <t>1 16 01063 01 0101 140</t>
  </si>
  <si>
    <t>1 16 01063 01 9000 140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</si>
  <si>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</si>
  <si>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</si>
  <si>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</si>
  <si>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</si>
  <si>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1 16 01073 01 0017 140</t>
  </si>
  <si>
    <t>1 16 01073 01 0019 140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</si>
  <si>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</si>
  <si>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</si>
  <si>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</si>
  <si>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</si>
  <si>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1 16 01083 01 0037 140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</si>
  <si>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</si>
  <si>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</si>
  <si>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</si>
  <si>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1 16 01143 01 0001 140</t>
  </si>
  <si>
    <t>1 16 01143 01 0002 140</t>
  </si>
  <si>
    <t>1 16 01143 01 0026 140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</si>
  <si>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</si>
  <si>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</si>
  <si>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</si>
  <si>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</si>
  <si>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обращения с ломом и отходами цветных и черных металлов и их отчуждения)</t>
  </si>
  <si>
    <t>1 16 01153 01 0006 140</t>
  </si>
  <si>
    <t>1 16 01153 01 0012 140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</si>
  <si>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</si>
  <si>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</si>
  <si>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</si>
  <si>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</si>
  <si>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</si>
  <si>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1 16 01173 01 9000 140</t>
  </si>
  <si>
    <t>1 16 01193 01 0005 140</t>
  </si>
  <si>
    <t>1 16 01193 01 0013 140</t>
  </si>
  <si>
    <t>1 16 01193 01 0029 140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</si>
  <si>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</si>
  <si>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</si>
  <si>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</si>
  <si>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</si>
  <si>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</si>
  <si>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1 16 01203 01 0010 140</t>
  </si>
  <si>
    <t>1 16 01203 01 0021 140</t>
  </si>
  <si>
    <t>1 16 01203 01 0030 140</t>
  </si>
  <si>
    <t>1 16 01203 01 9000 140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</si>
  <si>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</si>
  <si>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</si>
  <si>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</si>
  <si>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</si>
  <si>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1 17 05040 14 0000 180</t>
  </si>
  <si>
    <t>2 04 00000 00 0000 150</t>
  </si>
  <si>
    <t>Безвозмездные поступления от негосударственных организаций</t>
  </si>
  <si>
    <t>2 04 04000 14 0000 150</t>
  </si>
  <si>
    <t>2 04 04010 14 0000 150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</si>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</sst>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5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8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8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right" vertical="center" indent="2"/>
    </xf>
    <xf numFmtId="49" fontId="3" fillId="0" borderId="0" xfId="0" applyNumberFormat="1" applyFont="1" applyBorder="1" applyAlignment="1">
      <alignment vertical="top"/>
    </xf>
    <xf numFmtId="0" fontId="53" fillId="34" borderId="11" xfId="0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right" vertical="center" indent="2"/>
    </xf>
    <xf numFmtId="177" fontId="0" fillId="0" borderId="0" xfId="0" applyNumberFormat="1" applyAlignment="1">
      <alignment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53" fillId="34" borderId="12" xfId="0" applyFont="1" applyFill="1" applyBorder="1" applyAlignment="1">
      <alignment horizontal="left" vertical="top" wrapText="1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top"/>
    </xf>
    <xf numFmtId="0" fontId="7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>
      <alignment vertical="top" wrapText="1"/>
    </xf>
    <xf numFmtId="176" fontId="9" fillId="34" borderId="10" xfId="0" applyNumberFormat="1" applyFont="1" applyFill="1" applyBorder="1" applyAlignment="1">
      <alignment horizontal="right" vertical="center" indent="2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vertical="center" wrapText="1"/>
    </xf>
    <xf numFmtId="176" fontId="15" fillId="0" borderId="10" xfId="0" applyNumberFormat="1" applyFont="1" applyFill="1" applyBorder="1" applyAlignment="1">
      <alignment horizontal="right" vertical="center" indent="2"/>
    </xf>
    <xf numFmtId="176" fontId="14" fillId="0" borderId="10" xfId="0" applyNumberFormat="1" applyFont="1" applyFill="1" applyBorder="1" applyAlignment="1">
      <alignment horizontal="right" vertical="center" indent="2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8"/>
  <sheetViews>
    <sheetView tabSelected="1" zoomScale="75" zoomScaleNormal="75" workbookViewId="0" topLeftCell="E204">
      <selection activeCell="P207" sqref="P207"/>
    </sheetView>
  </sheetViews>
  <sheetFormatPr defaultColWidth="9.00390625" defaultRowHeight="12.75"/>
  <cols>
    <col min="1" max="4" width="0" style="5" hidden="1" customWidth="1"/>
    <col min="5" max="5" width="27.00390625" style="13" customWidth="1"/>
    <col min="6" max="6" width="69.25390625" style="6" customWidth="1"/>
    <col min="7" max="7" width="17.875" style="16" customWidth="1"/>
    <col min="8" max="8" width="16.875" style="16" customWidth="1"/>
    <col min="9" max="9" width="17.625" style="16" customWidth="1"/>
    <col min="10" max="16384" width="9.125" style="6" customWidth="1"/>
  </cols>
  <sheetData>
    <row r="1" spans="5:10" ht="18.75">
      <c r="E1" s="69" t="s">
        <v>338</v>
      </c>
      <c r="F1" s="69"/>
      <c r="G1" s="69"/>
      <c r="H1" s="69"/>
      <c r="I1" s="69"/>
      <c r="J1" s="42"/>
    </row>
    <row r="2" spans="5:10" ht="18.75">
      <c r="E2" s="69" t="s">
        <v>366</v>
      </c>
      <c r="F2" s="69"/>
      <c r="G2" s="69"/>
      <c r="H2" s="69"/>
      <c r="I2" s="69"/>
      <c r="J2" s="42"/>
    </row>
    <row r="3" spans="5:10" ht="18.75">
      <c r="E3" s="69" t="s">
        <v>367</v>
      </c>
      <c r="F3" s="69"/>
      <c r="G3" s="69"/>
      <c r="H3" s="69"/>
      <c r="I3" s="69"/>
      <c r="J3" s="42"/>
    </row>
    <row r="4" spans="5:10" ht="18.75">
      <c r="E4" s="69" t="s">
        <v>368</v>
      </c>
      <c r="F4" s="69"/>
      <c r="G4" s="69"/>
      <c r="H4" s="69"/>
      <c r="I4" s="69"/>
      <c r="J4" s="42"/>
    </row>
    <row r="5" spans="5:10" ht="18.75">
      <c r="E5" s="69" t="s">
        <v>369</v>
      </c>
      <c r="F5" s="69"/>
      <c r="G5" s="69"/>
      <c r="H5" s="69"/>
      <c r="I5" s="69"/>
      <c r="J5" s="42"/>
    </row>
    <row r="6" spans="5:10" ht="18.75">
      <c r="E6" s="69" t="s">
        <v>370</v>
      </c>
      <c r="F6" s="69"/>
      <c r="G6" s="69"/>
      <c r="H6" s="69"/>
      <c r="I6" s="69"/>
      <c r="J6" s="42"/>
    </row>
    <row r="7" spans="5:10" ht="18.75">
      <c r="E7" s="69" t="s">
        <v>294</v>
      </c>
      <c r="F7" s="69"/>
      <c r="G7" s="69"/>
      <c r="H7" s="69"/>
      <c r="I7" s="69"/>
      <c r="J7" s="42"/>
    </row>
    <row r="8" spans="5:9" ht="18.75" customHeight="1">
      <c r="E8" s="7"/>
      <c r="F8" s="8"/>
      <c r="G8" s="74"/>
      <c r="H8" s="74"/>
      <c r="I8" s="74"/>
    </row>
    <row r="9" spans="5:9" ht="18.75" customHeight="1">
      <c r="E9" s="20"/>
      <c r="F9" s="76" t="s">
        <v>338</v>
      </c>
      <c r="G9" s="76"/>
      <c r="H9" s="76"/>
      <c r="I9" s="76"/>
    </row>
    <row r="10" spans="5:9" ht="18.75" customHeight="1">
      <c r="E10" s="20"/>
      <c r="F10" s="77" t="s">
        <v>203</v>
      </c>
      <c r="G10" s="77"/>
      <c r="H10" s="77"/>
      <c r="I10" s="77"/>
    </row>
    <row r="11" spans="5:9" ht="20.25" customHeight="1">
      <c r="E11" s="21"/>
      <c r="F11" s="77" t="s">
        <v>285</v>
      </c>
      <c r="G11" s="77"/>
      <c r="H11" s="77"/>
      <c r="I11" s="77"/>
    </row>
    <row r="12" spans="5:9" ht="18" customHeight="1">
      <c r="E12" s="21"/>
      <c r="F12" s="77" t="s">
        <v>202</v>
      </c>
      <c r="G12" s="77"/>
      <c r="H12" s="77"/>
      <c r="I12" s="77"/>
    </row>
    <row r="13" spans="5:9" ht="18.75" customHeight="1">
      <c r="E13" s="21"/>
      <c r="F13" s="77" t="s">
        <v>294</v>
      </c>
      <c r="G13" s="77"/>
      <c r="H13" s="77"/>
      <c r="I13" s="77"/>
    </row>
    <row r="14" spans="5:9" ht="18.75">
      <c r="E14" s="22"/>
      <c r="F14" s="21"/>
      <c r="G14" s="75" t="s">
        <v>365</v>
      </c>
      <c r="H14" s="75"/>
      <c r="I14" s="75"/>
    </row>
    <row r="15" spans="5:9" ht="16.5">
      <c r="E15" s="7"/>
      <c r="F15" s="8"/>
      <c r="G15" s="15"/>
      <c r="H15" s="15"/>
      <c r="I15" s="15"/>
    </row>
    <row r="16" spans="5:9" ht="18.75">
      <c r="E16" s="68" t="s">
        <v>295</v>
      </c>
      <c r="F16" s="68"/>
      <c r="G16" s="68"/>
      <c r="H16" s="68"/>
      <c r="I16" s="68"/>
    </row>
    <row r="17" spans="1:9" s="4" customFormat="1" ht="23.25" customHeight="1">
      <c r="A17" s="1"/>
      <c r="B17" s="1"/>
      <c r="C17" s="1"/>
      <c r="D17" s="1"/>
      <c r="E17" s="72" t="s">
        <v>296</v>
      </c>
      <c r="F17" s="73"/>
      <c r="G17" s="73"/>
      <c r="H17" s="73"/>
      <c r="I17" s="73"/>
    </row>
    <row r="18" spans="1:9" s="4" customFormat="1" ht="18" customHeight="1">
      <c r="A18" s="1"/>
      <c r="B18" s="1"/>
      <c r="C18" s="1"/>
      <c r="D18" s="1"/>
      <c r="E18" s="2"/>
      <c r="F18" s="3"/>
      <c r="G18" s="14"/>
      <c r="H18" s="14"/>
      <c r="I18" s="29" t="s">
        <v>292</v>
      </c>
    </row>
    <row r="19" spans="1:9" s="10" customFormat="1" ht="51" customHeight="1">
      <c r="A19" s="9" t="s">
        <v>0</v>
      </c>
      <c r="B19" s="9" t="s">
        <v>1</v>
      </c>
      <c r="C19" s="9" t="s">
        <v>2</v>
      </c>
      <c r="D19" s="9" t="s">
        <v>3</v>
      </c>
      <c r="E19" s="32" t="s">
        <v>5</v>
      </c>
      <c r="F19" s="33" t="s">
        <v>4</v>
      </c>
      <c r="G19" s="34" t="s">
        <v>188</v>
      </c>
      <c r="H19" s="34" t="s">
        <v>216</v>
      </c>
      <c r="I19" s="34" t="s">
        <v>297</v>
      </c>
    </row>
    <row r="20" spans="1:9" s="12" customFormat="1" ht="18" customHeight="1">
      <c r="A20" s="11" t="s">
        <v>12</v>
      </c>
      <c r="B20" s="11" t="s">
        <v>7</v>
      </c>
      <c r="C20" s="11" t="s">
        <v>8</v>
      </c>
      <c r="D20" s="11" t="s">
        <v>9</v>
      </c>
      <c r="E20" s="23" t="s">
        <v>14</v>
      </c>
      <c r="F20" s="17" t="s">
        <v>13</v>
      </c>
      <c r="G20" s="24">
        <f>G21+G37+G49+G57+G64++G70+G79+G85+G91+G27+G145+G147</f>
        <v>313274.4</v>
      </c>
      <c r="H20" s="24">
        <f>H21+H37+H49+H57+H64++H70+H79+H85+H91+H27+H145+H147</f>
        <v>221367</v>
      </c>
      <c r="I20" s="24">
        <f>I21+I37+I49+I57+I64++I70+I79+I85+I91+I27+I145+I147</f>
        <v>225172</v>
      </c>
    </row>
    <row r="21" spans="1:9" s="12" customFormat="1" ht="16.5">
      <c r="A21" s="11" t="s">
        <v>36</v>
      </c>
      <c r="B21" s="11" t="s">
        <v>7</v>
      </c>
      <c r="C21" s="11" t="s">
        <v>8</v>
      </c>
      <c r="D21" s="11" t="s">
        <v>9</v>
      </c>
      <c r="E21" s="23" t="s">
        <v>38</v>
      </c>
      <c r="F21" s="17" t="s">
        <v>37</v>
      </c>
      <c r="G21" s="24">
        <f>G22</f>
        <v>132178</v>
      </c>
      <c r="H21" s="24">
        <f>H22</f>
        <v>128313</v>
      </c>
      <c r="I21" s="24">
        <f>I22</f>
        <v>130541</v>
      </c>
    </row>
    <row r="22" spans="1:9" ht="18" customHeight="1">
      <c r="A22" s="5" t="s">
        <v>39</v>
      </c>
      <c r="B22" s="5" t="s">
        <v>40</v>
      </c>
      <c r="C22" s="5" t="s">
        <v>8</v>
      </c>
      <c r="D22" s="5" t="s">
        <v>15</v>
      </c>
      <c r="E22" s="25" t="s">
        <v>42</v>
      </c>
      <c r="F22" s="18" t="s">
        <v>41</v>
      </c>
      <c r="G22" s="28">
        <f>G23+G24+G26+G25</f>
        <v>132178</v>
      </c>
      <c r="H22" s="28">
        <f>H23+H24+H26+H25</f>
        <v>128313</v>
      </c>
      <c r="I22" s="28">
        <f>I23+I24+I26+I25</f>
        <v>130541</v>
      </c>
    </row>
    <row r="23" spans="1:9" ht="87" customHeight="1">
      <c r="A23" s="5" t="s">
        <v>43</v>
      </c>
      <c r="B23" s="5" t="s">
        <v>40</v>
      </c>
      <c r="C23" s="5" t="s">
        <v>8</v>
      </c>
      <c r="D23" s="5" t="s">
        <v>15</v>
      </c>
      <c r="E23" s="25" t="s">
        <v>44</v>
      </c>
      <c r="F23" s="18" t="s">
        <v>308</v>
      </c>
      <c r="G23" s="35">
        <v>129578</v>
      </c>
      <c r="H23" s="35">
        <v>126313</v>
      </c>
      <c r="I23" s="35">
        <v>128541</v>
      </c>
    </row>
    <row r="24" spans="1:9" ht="115.5" customHeight="1">
      <c r="A24" s="5" t="s">
        <v>45</v>
      </c>
      <c r="B24" s="5" t="s">
        <v>40</v>
      </c>
      <c r="C24" s="5" t="s">
        <v>8</v>
      </c>
      <c r="D24" s="5" t="s">
        <v>15</v>
      </c>
      <c r="E24" s="25" t="s">
        <v>46</v>
      </c>
      <c r="F24" s="18" t="s">
        <v>309</v>
      </c>
      <c r="G24" s="35">
        <v>1000</v>
      </c>
      <c r="H24" s="35">
        <v>1000</v>
      </c>
      <c r="I24" s="35">
        <v>1000</v>
      </c>
    </row>
    <row r="25" spans="1:9" ht="51.75" customHeight="1">
      <c r="A25" s="5" t="s">
        <v>47</v>
      </c>
      <c r="B25" s="5" t="s">
        <v>40</v>
      </c>
      <c r="C25" s="5" t="s">
        <v>8</v>
      </c>
      <c r="D25" s="5" t="s">
        <v>15</v>
      </c>
      <c r="E25" s="25" t="s">
        <v>48</v>
      </c>
      <c r="F25" s="18" t="s">
        <v>310</v>
      </c>
      <c r="G25" s="35">
        <v>1200</v>
      </c>
      <c r="H25" s="35">
        <v>900</v>
      </c>
      <c r="I25" s="35">
        <v>900</v>
      </c>
    </row>
    <row r="26" spans="1:9" ht="90.75" customHeight="1">
      <c r="A26" s="5" t="s">
        <v>49</v>
      </c>
      <c r="B26" s="5" t="s">
        <v>40</v>
      </c>
      <c r="C26" s="5" t="s">
        <v>8</v>
      </c>
      <c r="D26" s="5" t="s">
        <v>15</v>
      </c>
      <c r="E26" s="25" t="s">
        <v>50</v>
      </c>
      <c r="F26" s="18" t="s">
        <v>311</v>
      </c>
      <c r="G26" s="26">
        <v>400</v>
      </c>
      <c r="H26" s="26">
        <v>100</v>
      </c>
      <c r="I26" s="26">
        <v>100</v>
      </c>
    </row>
    <row r="27" spans="5:9" ht="43.5" customHeight="1">
      <c r="E27" s="27" t="s">
        <v>197</v>
      </c>
      <c r="F27" s="19" t="s">
        <v>198</v>
      </c>
      <c r="G27" s="28">
        <f>G28</f>
        <v>14480</v>
      </c>
      <c r="H27" s="28">
        <f>H28</f>
        <v>15000</v>
      </c>
      <c r="I27" s="28">
        <f>I28</f>
        <v>15330</v>
      </c>
    </row>
    <row r="28" spans="5:9" ht="39.75" customHeight="1">
      <c r="E28" s="25" t="s">
        <v>312</v>
      </c>
      <c r="F28" s="18" t="s">
        <v>199</v>
      </c>
      <c r="G28" s="26">
        <f>G29+G31+G33+G35</f>
        <v>14480</v>
      </c>
      <c r="H28" s="26">
        <f>H29+H31+H33+H35</f>
        <v>15000</v>
      </c>
      <c r="I28" s="26">
        <f>I29+I31+I33+I35</f>
        <v>15330</v>
      </c>
    </row>
    <row r="29" spans="5:9" ht="90" customHeight="1">
      <c r="E29" s="43" t="s">
        <v>373</v>
      </c>
      <c r="F29" s="44" t="s">
        <v>374</v>
      </c>
      <c r="G29" s="26">
        <f>G30</f>
        <v>6544</v>
      </c>
      <c r="H29" s="26">
        <f>H30</f>
        <v>6700</v>
      </c>
      <c r="I29" s="26">
        <f>I30</f>
        <v>6750</v>
      </c>
    </row>
    <row r="30" spans="5:9" ht="111.75" customHeight="1">
      <c r="E30" s="25" t="s">
        <v>314</v>
      </c>
      <c r="F30" s="18" t="s">
        <v>313</v>
      </c>
      <c r="G30" s="26">
        <v>6544</v>
      </c>
      <c r="H30" s="26">
        <v>6700</v>
      </c>
      <c r="I30" s="26">
        <v>6750</v>
      </c>
    </row>
    <row r="31" spans="5:9" ht="111.75" customHeight="1">
      <c r="E31" s="45" t="s">
        <v>375</v>
      </c>
      <c r="F31" s="46" t="s">
        <v>376</v>
      </c>
      <c r="G31" s="26">
        <f>G32</f>
        <v>36</v>
      </c>
      <c r="H31" s="26">
        <f>H32</f>
        <v>37</v>
      </c>
      <c r="I31" s="26">
        <f>I32</f>
        <v>40</v>
      </c>
    </row>
    <row r="32" spans="5:9" ht="131.25" customHeight="1">
      <c r="E32" s="25" t="s">
        <v>316</v>
      </c>
      <c r="F32" s="18" t="s">
        <v>315</v>
      </c>
      <c r="G32" s="26">
        <v>36</v>
      </c>
      <c r="H32" s="26">
        <v>37</v>
      </c>
      <c r="I32" s="26">
        <v>40</v>
      </c>
    </row>
    <row r="33" spans="5:9" ht="91.5" customHeight="1">
      <c r="E33" s="45" t="s">
        <v>377</v>
      </c>
      <c r="F33" s="46" t="s">
        <v>378</v>
      </c>
      <c r="G33" s="26">
        <f>G34</f>
        <v>8720</v>
      </c>
      <c r="H33" s="26">
        <f>H34</f>
        <v>9100</v>
      </c>
      <c r="I33" s="26">
        <f>I34</f>
        <v>9400</v>
      </c>
    </row>
    <row r="34" spans="5:9" ht="117" customHeight="1">
      <c r="E34" s="25" t="s">
        <v>318</v>
      </c>
      <c r="F34" s="18" t="s">
        <v>317</v>
      </c>
      <c r="G34" s="26">
        <v>8720</v>
      </c>
      <c r="H34" s="26">
        <v>9100</v>
      </c>
      <c r="I34" s="26">
        <v>9400</v>
      </c>
    </row>
    <row r="35" spans="5:9" ht="93" customHeight="1">
      <c r="E35" s="45" t="s">
        <v>379</v>
      </c>
      <c r="F35" s="46" t="s">
        <v>380</v>
      </c>
      <c r="G35" s="26">
        <f>G36</f>
        <v>-820</v>
      </c>
      <c r="H35" s="26">
        <f>H36</f>
        <v>-837</v>
      </c>
      <c r="I35" s="26">
        <f>I36</f>
        <v>-860</v>
      </c>
    </row>
    <row r="36" spans="5:9" ht="119.25" customHeight="1">
      <c r="E36" s="25" t="s">
        <v>319</v>
      </c>
      <c r="F36" s="18" t="s">
        <v>320</v>
      </c>
      <c r="G36" s="26">
        <v>-820</v>
      </c>
      <c r="H36" s="26">
        <v>-837</v>
      </c>
      <c r="I36" s="26">
        <v>-860</v>
      </c>
    </row>
    <row r="37" spans="1:9" s="12" customFormat="1" ht="18" customHeight="1">
      <c r="A37" s="11" t="s">
        <v>51</v>
      </c>
      <c r="B37" s="11" t="s">
        <v>7</v>
      </c>
      <c r="C37" s="11" t="s">
        <v>8</v>
      </c>
      <c r="D37" s="11" t="s">
        <v>9</v>
      </c>
      <c r="E37" s="27" t="s">
        <v>53</v>
      </c>
      <c r="F37" s="19" t="s">
        <v>52</v>
      </c>
      <c r="G37" s="28">
        <f>G38+G43+G45+G47</f>
        <v>30880</v>
      </c>
      <c r="H37" s="28">
        <f>H38+H43+H45+H47</f>
        <v>24245</v>
      </c>
      <c r="I37" s="28">
        <f>I38+I43+I45+I47</f>
        <v>25175</v>
      </c>
    </row>
    <row r="38" spans="1:9" ht="34.5" customHeight="1">
      <c r="A38" s="5" t="s">
        <v>54</v>
      </c>
      <c r="B38" s="5" t="s">
        <v>7</v>
      </c>
      <c r="C38" s="5" t="s">
        <v>8</v>
      </c>
      <c r="D38" s="5" t="s">
        <v>15</v>
      </c>
      <c r="E38" s="25" t="s">
        <v>56</v>
      </c>
      <c r="F38" s="18" t="s">
        <v>55</v>
      </c>
      <c r="G38" s="28">
        <f>G39+G41</f>
        <v>17260</v>
      </c>
      <c r="H38" s="28">
        <f>H39+H41</f>
        <v>17900</v>
      </c>
      <c r="I38" s="28">
        <f>I39+I41</f>
        <v>18600</v>
      </c>
    </row>
    <row r="39" spans="1:9" ht="34.5" customHeight="1">
      <c r="A39" s="5" t="s">
        <v>57</v>
      </c>
      <c r="B39" s="5" t="s">
        <v>40</v>
      </c>
      <c r="C39" s="5" t="s">
        <v>8</v>
      </c>
      <c r="D39" s="5" t="s">
        <v>15</v>
      </c>
      <c r="E39" s="25" t="s">
        <v>59</v>
      </c>
      <c r="F39" s="18" t="s">
        <v>58</v>
      </c>
      <c r="G39" s="26">
        <v>12670</v>
      </c>
      <c r="H39" s="26">
        <v>13140</v>
      </c>
      <c r="I39" s="26">
        <v>13650</v>
      </c>
    </row>
    <row r="40" spans="1:9" ht="34.5" customHeight="1">
      <c r="A40" s="5" t="s">
        <v>60</v>
      </c>
      <c r="B40" s="5" t="s">
        <v>40</v>
      </c>
      <c r="C40" s="5" t="s">
        <v>8</v>
      </c>
      <c r="D40" s="5" t="s">
        <v>15</v>
      </c>
      <c r="E40" s="25" t="s">
        <v>61</v>
      </c>
      <c r="F40" s="18" t="s">
        <v>58</v>
      </c>
      <c r="G40" s="26">
        <v>12670</v>
      </c>
      <c r="H40" s="26">
        <v>13140</v>
      </c>
      <c r="I40" s="26">
        <v>13650</v>
      </c>
    </row>
    <row r="41" spans="1:9" ht="54" customHeight="1">
      <c r="A41" s="5" t="s">
        <v>62</v>
      </c>
      <c r="B41" s="5" t="s">
        <v>40</v>
      </c>
      <c r="C41" s="5" t="s">
        <v>8</v>
      </c>
      <c r="D41" s="5" t="s">
        <v>15</v>
      </c>
      <c r="E41" s="25" t="s">
        <v>64</v>
      </c>
      <c r="F41" s="18" t="s">
        <v>63</v>
      </c>
      <c r="G41" s="26">
        <v>4590</v>
      </c>
      <c r="H41" s="26">
        <v>4760</v>
      </c>
      <c r="I41" s="26">
        <v>4950</v>
      </c>
    </row>
    <row r="42" spans="1:9" ht="67.5" customHeight="1">
      <c r="A42" s="5" t="s">
        <v>65</v>
      </c>
      <c r="B42" s="5" t="s">
        <v>40</v>
      </c>
      <c r="C42" s="5" t="s">
        <v>8</v>
      </c>
      <c r="D42" s="5" t="s">
        <v>15</v>
      </c>
      <c r="E42" s="25" t="s">
        <v>67</v>
      </c>
      <c r="F42" s="18" t="s">
        <v>66</v>
      </c>
      <c r="G42" s="26">
        <v>4590</v>
      </c>
      <c r="H42" s="26">
        <v>4760</v>
      </c>
      <c r="I42" s="26">
        <v>4950</v>
      </c>
    </row>
    <row r="43" spans="5:9" ht="27" customHeight="1" hidden="1">
      <c r="E43" s="25" t="s">
        <v>173</v>
      </c>
      <c r="F43" s="36" t="s">
        <v>171</v>
      </c>
      <c r="G43" s="26">
        <v>0</v>
      </c>
      <c r="H43" s="26">
        <v>0</v>
      </c>
      <c r="I43" s="26">
        <v>0</v>
      </c>
    </row>
    <row r="44" spans="5:9" ht="25.5" customHeight="1" hidden="1">
      <c r="E44" s="25" t="s">
        <v>174</v>
      </c>
      <c r="F44" s="36" t="s">
        <v>171</v>
      </c>
      <c r="G44" s="26">
        <v>0</v>
      </c>
      <c r="H44" s="26">
        <v>0</v>
      </c>
      <c r="I44" s="26">
        <v>0</v>
      </c>
    </row>
    <row r="45" spans="5:9" ht="22.5" customHeight="1">
      <c r="E45" s="25" t="s">
        <v>321</v>
      </c>
      <c r="F45" s="36" t="s">
        <v>172</v>
      </c>
      <c r="G45" s="60">
        <v>10500</v>
      </c>
      <c r="H45" s="28">
        <v>3100</v>
      </c>
      <c r="I45" s="28">
        <v>3200</v>
      </c>
    </row>
    <row r="46" spans="5:9" ht="23.25" customHeight="1">
      <c r="E46" s="25" t="s">
        <v>322</v>
      </c>
      <c r="F46" s="36" t="s">
        <v>172</v>
      </c>
      <c r="G46" s="26">
        <v>10500</v>
      </c>
      <c r="H46" s="26">
        <v>3100</v>
      </c>
      <c r="I46" s="26">
        <v>3200</v>
      </c>
    </row>
    <row r="47" spans="5:9" ht="21" customHeight="1">
      <c r="E47" s="25" t="s">
        <v>325</v>
      </c>
      <c r="F47" s="36" t="s">
        <v>326</v>
      </c>
      <c r="G47" s="28">
        <v>3120</v>
      </c>
      <c r="H47" s="64">
        <v>3245</v>
      </c>
      <c r="I47" s="64">
        <v>3375</v>
      </c>
    </row>
    <row r="48" spans="5:9" ht="37.5" customHeight="1">
      <c r="E48" s="25" t="s">
        <v>324</v>
      </c>
      <c r="F48" s="36" t="s">
        <v>323</v>
      </c>
      <c r="G48" s="26">
        <v>3120</v>
      </c>
      <c r="H48" s="37">
        <v>3245</v>
      </c>
      <c r="I48" s="37">
        <v>3375</v>
      </c>
    </row>
    <row r="49" spans="1:9" s="12" customFormat="1" ht="18" customHeight="1">
      <c r="A49" s="11" t="s">
        <v>16</v>
      </c>
      <c r="B49" s="11" t="s">
        <v>7</v>
      </c>
      <c r="C49" s="11" t="s">
        <v>8</v>
      </c>
      <c r="D49" s="11" t="s">
        <v>9</v>
      </c>
      <c r="E49" s="27" t="s">
        <v>18</v>
      </c>
      <c r="F49" s="19" t="s">
        <v>17</v>
      </c>
      <c r="G49" s="28">
        <f>G50+G51+G54</f>
        <v>16645</v>
      </c>
      <c r="H49" s="28">
        <f>H50+H51+H54</f>
        <v>16855</v>
      </c>
      <c r="I49" s="28">
        <f>I50+I51+I54</f>
        <v>16965</v>
      </c>
    </row>
    <row r="50" spans="1:9" s="12" customFormat="1" ht="50.25" customHeight="1">
      <c r="A50" s="11"/>
      <c r="B50" s="11"/>
      <c r="C50" s="11"/>
      <c r="D50" s="11"/>
      <c r="E50" s="25" t="s">
        <v>217</v>
      </c>
      <c r="F50" s="18" t="s">
        <v>218</v>
      </c>
      <c r="G50" s="35">
        <v>2100</v>
      </c>
      <c r="H50" s="35">
        <v>2100</v>
      </c>
      <c r="I50" s="35">
        <v>2100</v>
      </c>
    </row>
    <row r="51" spans="1:9" ht="18.75" customHeight="1">
      <c r="A51" s="5" t="s">
        <v>68</v>
      </c>
      <c r="B51" s="5" t="s">
        <v>11</v>
      </c>
      <c r="C51" s="5" t="s">
        <v>8</v>
      </c>
      <c r="D51" s="5" t="s">
        <v>15</v>
      </c>
      <c r="E51" s="25" t="s">
        <v>70</v>
      </c>
      <c r="F51" s="18" t="s">
        <v>69</v>
      </c>
      <c r="G51" s="65">
        <f>G52+G53</f>
        <v>545</v>
      </c>
      <c r="H51" s="65">
        <f>H52+H53</f>
        <v>555</v>
      </c>
      <c r="I51" s="65">
        <f>I52+I53</f>
        <v>565</v>
      </c>
    </row>
    <row r="52" spans="1:9" ht="18.75" customHeight="1">
      <c r="A52" s="5" t="s">
        <v>71</v>
      </c>
      <c r="B52" s="5" t="s">
        <v>11</v>
      </c>
      <c r="C52" s="5" t="s">
        <v>8</v>
      </c>
      <c r="D52" s="5" t="s">
        <v>15</v>
      </c>
      <c r="E52" s="25" t="s">
        <v>73</v>
      </c>
      <c r="F52" s="18" t="s">
        <v>72</v>
      </c>
      <c r="G52" s="35">
        <v>85</v>
      </c>
      <c r="H52" s="35">
        <v>85</v>
      </c>
      <c r="I52" s="35">
        <v>85</v>
      </c>
    </row>
    <row r="53" spans="1:9" ht="18.75" customHeight="1">
      <c r="A53" s="5" t="s">
        <v>74</v>
      </c>
      <c r="B53" s="5" t="s">
        <v>11</v>
      </c>
      <c r="C53" s="5" t="s">
        <v>8</v>
      </c>
      <c r="D53" s="5" t="s">
        <v>15</v>
      </c>
      <c r="E53" s="25" t="s">
        <v>76</v>
      </c>
      <c r="F53" s="18" t="s">
        <v>75</v>
      </c>
      <c r="G53" s="35">
        <v>460</v>
      </c>
      <c r="H53" s="35">
        <v>470</v>
      </c>
      <c r="I53" s="35">
        <v>480</v>
      </c>
    </row>
    <row r="54" spans="5:9" ht="18.75" customHeight="1">
      <c r="E54" s="25" t="s">
        <v>327</v>
      </c>
      <c r="F54" s="18" t="s">
        <v>189</v>
      </c>
      <c r="G54" s="35">
        <f>G55+G56</f>
        <v>14000</v>
      </c>
      <c r="H54" s="35">
        <f>H55+H56</f>
        <v>14200</v>
      </c>
      <c r="I54" s="35">
        <f>I55+I56</f>
        <v>14300</v>
      </c>
    </row>
    <row r="55" spans="5:9" ht="38.25" customHeight="1">
      <c r="E55" s="25" t="s">
        <v>219</v>
      </c>
      <c r="F55" s="18" t="s">
        <v>328</v>
      </c>
      <c r="G55" s="35">
        <v>9000</v>
      </c>
      <c r="H55" s="35">
        <v>9100</v>
      </c>
      <c r="I55" s="35">
        <v>9200</v>
      </c>
    </row>
    <row r="56" spans="5:9" ht="37.5" customHeight="1">
      <c r="E56" s="25" t="s">
        <v>220</v>
      </c>
      <c r="F56" s="18" t="s">
        <v>221</v>
      </c>
      <c r="G56" s="35">
        <v>5000</v>
      </c>
      <c r="H56" s="35">
        <v>5100</v>
      </c>
      <c r="I56" s="35">
        <v>5100</v>
      </c>
    </row>
    <row r="57" spans="1:9" s="12" customFormat="1" ht="18" customHeight="1">
      <c r="A57" s="11" t="s">
        <v>77</v>
      </c>
      <c r="B57" s="11" t="s">
        <v>7</v>
      </c>
      <c r="C57" s="11" t="s">
        <v>8</v>
      </c>
      <c r="D57" s="11" t="s">
        <v>9</v>
      </c>
      <c r="E57" s="27" t="s">
        <v>79</v>
      </c>
      <c r="F57" s="19" t="s">
        <v>78</v>
      </c>
      <c r="G57" s="28">
        <f>G58+G59+G60+G61+G62+G63</f>
        <v>2680</v>
      </c>
      <c r="H57" s="28">
        <f>H58+H59+H60+H61+H62+H63</f>
        <v>2680</v>
      </c>
      <c r="I57" s="28">
        <f>I58+I59+I60+I61+I62+I63</f>
        <v>2680</v>
      </c>
    </row>
    <row r="58" spans="1:9" ht="53.25" customHeight="1">
      <c r="A58" s="5" t="s">
        <v>80</v>
      </c>
      <c r="B58" s="5" t="s">
        <v>40</v>
      </c>
      <c r="C58" s="5" t="s">
        <v>8</v>
      </c>
      <c r="D58" s="5" t="s">
        <v>15</v>
      </c>
      <c r="E58" s="25" t="s">
        <v>177</v>
      </c>
      <c r="F58" s="36" t="s">
        <v>175</v>
      </c>
      <c r="G58" s="26">
        <v>2600</v>
      </c>
      <c r="H58" s="26">
        <v>2600</v>
      </c>
      <c r="I58" s="26">
        <v>2600</v>
      </c>
    </row>
    <row r="59" spans="1:9" ht="72.75" customHeight="1">
      <c r="A59" s="5" t="s">
        <v>81</v>
      </c>
      <c r="B59" s="5" t="s">
        <v>40</v>
      </c>
      <c r="C59" s="5" t="s">
        <v>8</v>
      </c>
      <c r="D59" s="5" t="s">
        <v>15</v>
      </c>
      <c r="E59" s="25" t="s">
        <v>190</v>
      </c>
      <c r="F59" s="36" t="s">
        <v>191</v>
      </c>
      <c r="G59" s="26">
        <v>70</v>
      </c>
      <c r="H59" s="26">
        <v>70</v>
      </c>
      <c r="I59" s="26">
        <v>70</v>
      </c>
    </row>
    <row r="60" spans="1:9" ht="51" customHeight="1" hidden="1">
      <c r="A60" s="5" t="s">
        <v>82</v>
      </c>
      <c r="B60" s="5" t="s">
        <v>40</v>
      </c>
      <c r="C60" s="5" t="s">
        <v>8</v>
      </c>
      <c r="D60" s="5" t="s">
        <v>15</v>
      </c>
      <c r="E60" s="25"/>
      <c r="F60" s="36"/>
      <c r="G60" s="26"/>
      <c r="H60" s="26"/>
      <c r="I60" s="26"/>
    </row>
    <row r="61" spans="1:9" ht="37.5" customHeight="1" hidden="1">
      <c r="A61" s="5" t="s">
        <v>82</v>
      </c>
      <c r="B61" s="5" t="s">
        <v>40</v>
      </c>
      <c r="C61" s="5" t="s">
        <v>83</v>
      </c>
      <c r="D61" s="5" t="s">
        <v>15</v>
      </c>
      <c r="E61" s="25"/>
      <c r="F61" s="36"/>
      <c r="G61" s="26"/>
      <c r="H61" s="26"/>
      <c r="I61" s="26"/>
    </row>
    <row r="62" spans="1:9" ht="102.75" customHeight="1" hidden="1">
      <c r="A62" s="5" t="s">
        <v>84</v>
      </c>
      <c r="B62" s="5" t="s">
        <v>40</v>
      </c>
      <c r="C62" s="5" t="s">
        <v>8</v>
      </c>
      <c r="D62" s="5" t="s">
        <v>15</v>
      </c>
      <c r="E62" s="25"/>
      <c r="F62" s="36"/>
      <c r="G62" s="26"/>
      <c r="H62" s="26"/>
      <c r="I62" s="26"/>
    </row>
    <row r="63" spans="1:9" ht="33.75" customHeight="1">
      <c r="A63" s="5" t="s">
        <v>84</v>
      </c>
      <c r="B63" s="5" t="s">
        <v>40</v>
      </c>
      <c r="C63" s="5" t="s">
        <v>85</v>
      </c>
      <c r="D63" s="5" t="s">
        <v>15</v>
      </c>
      <c r="E63" s="25" t="s">
        <v>178</v>
      </c>
      <c r="F63" s="36" t="s">
        <v>176</v>
      </c>
      <c r="G63" s="26">
        <v>10</v>
      </c>
      <c r="H63" s="26">
        <v>10</v>
      </c>
      <c r="I63" s="26">
        <v>10</v>
      </c>
    </row>
    <row r="64" spans="1:9" s="12" customFormat="1" ht="50.25" customHeight="1">
      <c r="A64" s="11" t="s">
        <v>19</v>
      </c>
      <c r="B64" s="11" t="s">
        <v>7</v>
      </c>
      <c r="C64" s="11" t="s">
        <v>8</v>
      </c>
      <c r="D64" s="11" t="s">
        <v>9</v>
      </c>
      <c r="E64" s="27" t="s">
        <v>21</v>
      </c>
      <c r="F64" s="19" t="s">
        <v>20</v>
      </c>
      <c r="G64" s="28">
        <f>G65</f>
        <v>33780</v>
      </c>
      <c r="H64" s="28">
        <f>H65</f>
        <v>29980</v>
      </c>
      <c r="I64" s="28">
        <f>I65</f>
        <v>30180</v>
      </c>
    </row>
    <row r="65" spans="1:9" ht="82.5" customHeight="1">
      <c r="A65" s="5" t="s">
        <v>23</v>
      </c>
      <c r="B65" s="5" t="s">
        <v>7</v>
      </c>
      <c r="C65" s="5" t="s">
        <v>8</v>
      </c>
      <c r="D65" s="5" t="s">
        <v>22</v>
      </c>
      <c r="E65" s="25" t="s">
        <v>329</v>
      </c>
      <c r="F65" s="18" t="s">
        <v>201</v>
      </c>
      <c r="G65" s="26">
        <f>G66+G67+G68+G69</f>
        <v>33780</v>
      </c>
      <c r="H65" s="26">
        <f>H66+H67+H68+H69</f>
        <v>29980</v>
      </c>
      <c r="I65" s="26">
        <f>I66+I67+I68+I69</f>
        <v>30180</v>
      </c>
    </row>
    <row r="66" spans="1:9" ht="84" customHeight="1">
      <c r="A66" s="5" t="s">
        <v>24</v>
      </c>
      <c r="B66" s="5" t="s">
        <v>7</v>
      </c>
      <c r="C66" s="5" t="s">
        <v>8</v>
      </c>
      <c r="D66" s="5" t="s">
        <v>22</v>
      </c>
      <c r="E66" s="25" t="s">
        <v>222</v>
      </c>
      <c r="F66" s="18" t="s">
        <v>223</v>
      </c>
      <c r="G66" s="26">
        <v>25800</v>
      </c>
      <c r="H66" s="26">
        <v>26000</v>
      </c>
      <c r="I66" s="26">
        <v>26200</v>
      </c>
    </row>
    <row r="67" spans="5:9" ht="84" customHeight="1">
      <c r="E67" s="25" t="s">
        <v>371</v>
      </c>
      <c r="F67" s="18" t="s">
        <v>372</v>
      </c>
      <c r="G67" s="47">
        <f>1400+4000</f>
        <v>5400</v>
      </c>
      <c r="H67" s="26">
        <v>1400</v>
      </c>
      <c r="I67" s="26">
        <v>1400</v>
      </c>
    </row>
    <row r="68" spans="5:9" ht="34.5" customHeight="1">
      <c r="E68" s="25" t="s">
        <v>224</v>
      </c>
      <c r="F68" s="18" t="s">
        <v>225</v>
      </c>
      <c r="G68" s="26">
        <v>2400</v>
      </c>
      <c r="H68" s="26">
        <v>2400</v>
      </c>
      <c r="I68" s="26">
        <v>2400</v>
      </c>
    </row>
    <row r="69" spans="1:9" ht="84" customHeight="1">
      <c r="A69" s="5" t="s">
        <v>25</v>
      </c>
      <c r="B69" s="5" t="s">
        <v>11</v>
      </c>
      <c r="C69" s="5" t="s">
        <v>8</v>
      </c>
      <c r="D69" s="5" t="s">
        <v>22</v>
      </c>
      <c r="E69" s="25" t="s">
        <v>226</v>
      </c>
      <c r="F69" s="18" t="s">
        <v>330</v>
      </c>
      <c r="G69" s="26">
        <v>180</v>
      </c>
      <c r="H69" s="26">
        <v>180</v>
      </c>
      <c r="I69" s="26">
        <v>180</v>
      </c>
    </row>
    <row r="70" spans="1:9" s="12" customFormat="1" ht="35.25" customHeight="1">
      <c r="A70" s="11" t="s">
        <v>86</v>
      </c>
      <c r="B70" s="11" t="s">
        <v>7</v>
      </c>
      <c r="C70" s="11" t="s">
        <v>8</v>
      </c>
      <c r="D70" s="11" t="s">
        <v>9</v>
      </c>
      <c r="E70" s="27" t="s">
        <v>88</v>
      </c>
      <c r="F70" s="19" t="s">
        <v>87</v>
      </c>
      <c r="G70" s="28">
        <f>G71</f>
        <v>567</v>
      </c>
      <c r="H70" s="28">
        <f>H71</f>
        <v>174</v>
      </c>
      <c r="I70" s="28">
        <f>I71</f>
        <v>181</v>
      </c>
    </row>
    <row r="71" spans="1:9" ht="21" customHeight="1">
      <c r="A71" s="5" t="s">
        <v>89</v>
      </c>
      <c r="B71" s="5" t="s">
        <v>40</v>
      </c>
      <c r="C71" s="5" t="s">
        <v>8</v>
      </c>
      <c r="D71" s="5" t="s">
        <v>22</v>
      </c>
      <c r="E71" s="25" t="s">
        <v>91</v>
      </c>
      <c r="F71" s="18" t="s">
        <v>90</v>
      </c>
      <c r="G71" s="26">
        <f>G72+G74+G77</f>
        <v>567</v>
      </c>
      <c r="H71" s="26">
        <f>H72+H74+H77</f>
        <v>174</v>
      </c>
      <c r="I71" s="26">
        <f>I72+I74+I77</f>
        <v>181</v>
      </c>
    </row>
    <row r="72" spans="1:9" ht="36" customHeight="1">
      <c r="A72" s="5" t="s">
        <v>92</v>
      </c>
      <c r="B72" s="5" t="s">
        <v>40</v>
      </c>
      <c r="C72" s="5" t="s">
        <v>8</v>
      </c>
      <c r="D72" s="5" t="s">
        <v>22</v>
      </c>
      <c r="E72" s="25" t="s">
        <v>94</v>
      </c>
      <c r="F72" s="18" t="s">
        <v>93</v>
      </c>
      <c r="G72" s="26">
        <f>G73</f>
        <v>196</v>
      </c>
      <c r="H72" s="26">
        <f>H73</f>
        <v>139</v>
      </c>
      <c r="I72" s="26">
        <f>I73</f>
        <v>144</v>
      </c>
    </row>
    <row r="73" spans="5:9" ht="36" customHeight="1">
      <c r="E73" s="25" t="s">
        <v>407</v>
      </c>
      <c r="F73" s="18" t="s">
        <v>93</v>
      </c>
      <c r="G73" s="26">
        <v>196</v>
      </c>
      <c r="H73" s="26">
        <v>139</v>
      </c>
      <c r="I73" s="26">
        <v>144</v>
      </c>
    </row>
    <row r="74" spans="1:9" ht="21" customHeight="1">
      <c r="A74" s="5" t="s">
        <v>95</v>
      </c>
      <c r="B74" s="5" t="s">
        <v>40</v>
      </c>
      <c r="C74" s="5" t="s">
        <v>8</v>
      </c>
      <c r="D74" s="5" t="s">
        <v>22</v>
      </c>
      <c r="E74" s="25" t="s">
        <v>97</v>
      </c>
      <c r="F74" s="18" t="s">
        <v>96</v>
      </c>
      <c r="G74" s="26">
        <f>G76</f>
        <v>334</v>
      </c>
      <c r="H74" s="26">
        <f>H76</f>
        <v>4</v>
      </c>
      <c r="I74" s="26">
        <f>I76</f>
        <v>4</v>
      </c>
    </row>
    <row r="75" spans="1:9" ht="36" customHeight="1" hidden="1">
      <c r="A75" s="5" t="s">
        <v>98</v>
      </c>
      <c r="B75" s="5" t="s">
        <v>40</v>
      </c>
      <c r="C75" s="5" t="s">
        <v>8</v>
      </c>
      <c r="D75" s="5" t="s">
        <v>22</v>
      </c>
      <c r="E75" s="25"/>
      <c r="F75" s="18"/>
      <c r="G75" s="26"/>
      <c r="H75" s="26"/>
      <c r="I75" s="26"/>
    </row>
    <row r="76" spans="5:9" ht="36" customHeight="1">
      <c r="E76" s="25" t="s">
        <v>408</v>
      </c>
      <c r="F76" s="18" t="s">
        <v>96</v>
      </c>
      <c r="G76" s="26">
        <v>334</v>
      </c>
      <c r="H76" s="26">
        <v>4</v>
      </c>
      <c r="I76" s="26">
        <v>4</v>
      </c>
    </row>
    <row r="77" spans="1:9" ht="16.5">
      <c r="A77" s="5" t="s">
        <v>152</v>
      </c>
      <c r="B77" s="5" t="s">
        <v>40</v>
      </c>
      <c r="C77" s="5" t="s">
        <v>8</v>
      </c>
      <c r="D77" s="5" t="s">
        <v>22</v>
      </c>
      <c r="E77" s="25" t="s">
        <v>154</v>
      </c>
      <c r="F77" s="18" t="s">
        <v>153</v>
      </c>
      <c r="G77" s="26">
        <f>G78</f>
        <v>37</v>
      </c>
      <c r="H77" s="26">
        <f>H78</f>
        <v>31</v>
      </c>
      <c r="I77" s="26">
        <f>I78</f>
        <v>33</v>
      </c>
    </row>
    <row r="78" spans="5:9" ht="16.5">
      <c r="E78" s="25" t="s">
        <v>409</v>
      </c>
      <c r="F78" s="18" t="s">
        <v>153</v>
      </c>
      <c r="G78" s="26">
        <v>37</v>
      </c>
      <c r="H78" s="26">
        <v>31</v>
      </c>
      <c r="I78" s="26">
        <v>33</v>
      </c>
    </row>
    <row r="79" spans="1:9" s="12" customFormat="1" ht="36" customHeight="1">
      <c r="A79" s="11" t="s">
        <v>99</v>
      </c>
      <c r="B79" s="11" t="s">
        <v>7</v>
      </c>
      <c r="C79" s="11" t="s">
        <v>8</v>
      </c>
      <c r="D79" s="11" t="s">
        <v>9</v>
      </c>
      <c r="E79" s="27" t="s">
        <v>100</v>
      </c>
      <c r="F79" s="19" t="s">
        <v>331</v>
      </c>
      <c r="G79" s="28">
        <f>G80</f>
        <v>2420</v>
      </c>
      <c r="H79" s="28">
        <f>H80</f>
        <v>2420</v>
      </c>
      <c r="I79" s="28">
        <f>I80</f>
        <v>2420</v>
      </c>
    </row>
    <row r="80" spans="1:9" ht="37.5" customHeight="1">
      <c r="A80" s="5" t="s">
        <v>102</v>
      </c>
      <c r="B80" s="5" t="s">
        <v>11</v>
      </c>
      <c r="C80" s="5" t="s">
        <v>8</v>
      </c>
      <c r="D80" s="5" t="s">
        <v>101</v>
      </c>
      <c r="E80" s="25" t="s">
        <v>227</v>
      </c>
      <c r="F80" s="18" t="s">
        <v>228</v>
      </c>
      <c r="G80" s="26">
        <f>G81+G82+G83+G84</f>
        <v>2420</v>
      </c>
      <c r="H80" s="26">
        <f>H81+H82+H83+H84</f>
        <v>2420</v>
      </c>
      <c r="I80" s="26">
        <f>I81+I82+I83+I84</f>
        <v>2420</v>
      </c>
    </row>
    <row r="81" spans="1:9" ht="39" customHeight="1">
      <c r="A81" s="5" t="s">
        <v>103</v>
      </c>
      <c r="B81" s="5" t="s">
        <v>11</v>
      </c>
      <c r="C81" s="5" t="s">
        <v>8</v>
      </c>
      <c r="D81" s="5" t="s">
        <v>101</v>
      </c>
      <c r="E81" s="25" t="s">
        <v>229</v>
      </c>
      <c r="F81" s="18" t="s">
        <v>230</v>
      </c>
      <c r="G81" s="26">
        <v>50</v>
      </c>
      <c r="H81" s="26">
        <v>50</v>
      </c>
      <c r="I81" s="26">
        <v>50</v>
      </c>
    </row>
    <row r="82" spans="1:9" ht="40.5" customHeight="1">
      <c r="A82" s="5" t="s">
        <v>103</v>
      </c>
      <c r="B82" s="5" t="s">
        <v>11</v>
      </c>
      <c r="C82" s="5" t="s">
        <v>104</v>
      </c>
      <c r="D82" s="5" t="s">
        <v>101</v>
      </c>
      <c r="E82" s="25" t="s">
        <v>231</v>
      </c>
      <c r="F82" s="18" t="s">
        <v>332</v>
      </c>
      <c r="G82" s="26">
        <v>210</v>
      </c>
      <c r="H82" s="26">
        <v>210</v>
      </c>
      <c r="I82" s="26">
        <v>210</v>
      </c>
    </row>
    <row r="83" spans="1:9" ht="67.5" customHeight="1">
      <c r="A83" s="5" t="s">
        <v>103</v>
      </c>
      <c r="B83" s="5" t="s">
        <v>11</v>
      </c>
      <c r="C83" s="5" t="s">
        <v>105</v>
      </c>
      <c r="D83" s="5" t="s">
        <v>101</v>
      </c>
      <c r="E83" s="25" t="s">
        <v>232</v>
      </c>
      <c r="F83" s="18" t="s">
        <v>233</v>
      </c>
      <c r="G83" s="26">
        <v>2100</v>
      </c>
      <c r="H83" s="26">
        <v>2100</v>
      </c>
      <c r="I83" s="26">
        <v>2100</v>
      </c>
    </row>
    <row r="84" spans="5:9" ht="32.25" customHeight="1">
      <c r="E84" s="25" t="s">
        <v>298</v>
      </c>
      <c r="F84" s="18" t="s">
        <v>333</v>
      </c>
      <c r="G84" s="26">
        <v>60</v>
      </c>
      <c r="H84" s="26">
        <v>60</v>
      </c>
      <c r="I84" s="26">
        <v>60</v>
      </c>
    </row>
    <row r="85" spans="1:9" s="12" customFormat="1" ht="36" customHeight="1">
      <c r="A85" s="11" t="s">
        <v>26</v>
      </c>
      <c r="B85" s="11" t="s">
        <v>7</v>
      </c>
      <c r="C85" s="11" t="s">
        <v>8</v>
      </c>
      <c r="D85" s="11" t="s">
        <v>9</v>
      </c>
      <c r="E85" s="27" t="s">
        <v>28</v>
      </c>
      <c r="F85" s="19" t="s">
        <v>27</v>
      </c>
      <c r="G85" s="28">
        <f>G87+G89+G90</f>
        <v>78140</v>
      </c>
      <c r="H85" s="28">
        <f>H87+H89+H90</f>
        <v>1500</v>
      </c>
      <c r="I85" s="28">
        <f>I87+I89+I90</f>
        <v>1500</v>
      </c>
    </row>
    <row r="86" spans="1:9" ht="102.75" customHeight="1" hidden="1">
      <c r="A86" s="5" t="s">
        <v>29</v>
      </c>
      <c r="B86" s="5" t="s">
        <v>7</v>
      </c>
      <c r="C86" s="5" t="s">
        <v>8</v>
      </c>
      <c r="D86" s="5" t="s">
        <v>9</v>
      </c>
      <c r="E86" s="25"/>
      <c r="F86" s="18"/>
      <c r="G86" s="26"/>
      <c r="H86" s="26"/>
      <c r="I86" s="26"/>
    </row>
    <row r="87" spans="1:9" ht="102" customHeight="1">
      <c r="A87" s="5" t="s">
        <v>30</v>
      </c>
      <c r="B87" s="5" t="s">
        <v>11</v>
      </c>
      <c r="C87" s="5" t="s">
        <v>8</v>
      </c>
      <c r="D87" s="5" t="s">
        <v>31</v>
      </c>
      <c r="E87" s="25" t="s">
        <v>234</v>
      </c>
      <c r="F87" s="18" t="s">
        <v>334</v>
      </c>
      <c r="G87" s="26">
        <v>700</v>
      </c>
      <c r="H87" s="26">
        <v>500</v>
      </c>
      <c r="I87" s="26">
        <v>500</v>
      </c>
    </row>
    <row r="88" spans="1:9" ht="72" customHeight="1" hidden="1">
      <c r="A88" s="5" t="s">
        <v>32</v>
      </c>
      <c r="B88" s="5" t="s">
        <v>7</v>
      </c>
      <c r="C88" s="5" t="s">
        <v>8</v>
      </c>
      <c r="D88" s="5" t="s">
        <v>33</v>
      </c>
      <c r="E88" s="25"/>
      <c r="F88" s="18"/>
      <c r="G88" s="26"/>
      <c r="H88" s="26"/>
      <c r="I88" s="26"/>
    </row>
    <row r="89" spans="1:9" ht="57" customHeight="1">
      <c r="A89" s="5" t="s">
        <v>34</v>
      </c>
      <c r="B89" s="5" t="s">
        <v>7</v>
      </c>
      <c r="C89" s="5" t="s">
        <v>8</v>
      </c>
      <c r="D89" s="5" t="s">
        <v>33</v>
      </c>
      <c r="E89" s="25" t="s">
        <v>235</v>
      </c>
      <c r="F89" s="18" t="s">
        <v>335</v>
      </c>
      <c r="G89" s="26">
        <v>1940</v>
      </c>
      <c r="H89" s="26">
        <v>500</v>
      </c>
      <c r="I89" s="26">
        <v>500</v>
      </c>
    </row>
    <row r="90" spans="1:9" ht="55.5" customHeight="1">
      <c r="A90" s="5" t="s">
        <v>35</v>
      </c>
      <c r="B90" s="5" t="s">
        <v>11</v>
      </c>
      <c r="C90" s="5" t="s">
        <v>8</v>
      </c>
      <c r="D90" s="5" t="s">
        <v>33</v>
      </c>
      <c r="E90" s="25" t="s">
        <v>286</v>
      </c>
      <c r="F90" s="18" t="s">
        <v>336</v>
      </c>
      <c r="G90" s="41">
        <v>75500</v>
      </c>
      <c r="H90" s="26">
        <v>500</v>
      </c>
      <c r="I90" s="26">
        <v>500</v>
      </c>
    </row>
    <row r="91" spans="1:9" s="12" customFormat="1" ht="19.5" customHeight="1">
      <c r="A91" s="11" t="s">
        <v>107</v>
      </c>
      <c r="B91" s="11" t="s">
        <v>7</v>
      </c>
      <c r="C91" s="11" t="s">
        <v>8</v>
      </c>
      <c r="D91" s="11" t="s">
        <v>9</v>
      </c>
      <c r="E91" s="27" t="s">
        <v>109</v>
      </c>
      <c r="F91" s="19" t="s">
        <v>108</v>
      </c>
      <c r="G91" s="28">
        <f>G92+G98+G104+G109+G113+G119+G123+G125+G131+G138+G140+G141+G142+G144</f>
        <v>400</v>
      </c>
      <c r="H91" s="28">
        <f>H93+H99+H105+H110+H114+H120+H126+H132+H138+H140+H141+H142+H144</f>
        <v>200</v>
      </c>
      <c r="I91" s="28">
        <f>I93+I99+I105+I110+I114+I120+I126+I132+I138+I140+I141+I142+I144</f>
        <v>200</v>
      </c>
    </row>
    <row r="92" spans="1:9" s="12" customFormat="1" ht="75.75" customHeight="1">
      <c r="A92" s="11"/>
      <c r="B92" s="11"/>
      <c r="C92" s="11"/>
      <c r="D92" s="11"/>
      <c r="E92" s="43" t="s">
        <v>381</v>
      </c>
      <c r="F92" s="44" t="s">
        <v>382</v>
      </c>
      <c r="G92" s="47">
        <f>G93+G94+G95+G96+G97</f>
        <v>15</v>
      </c>
      <c r="H92" s="47">
        <f>H93</f>
        <v>15</v>
      </c>
      <c r="I92" s="47">
        <f>I93</f>
        <v>15</v>
      </c>
    </row>
    <row r="93" spans="1:9" ht="81" customHeight="1">
      <c r="A93" s="5" t="s">
        <v>110</v>
      </c>
      <c r="B93" s="5" t="s">
        <v>7</v>
      </c>
      <c r="C93" s="5" t="s">
        <v>8</v>
      </c>
      <c r="D93" s="5" t="s">
        <v>106</v>
      </c>
      <c r="E93" s="49" t="s">
        <v>192</v>
      </c>
      <c r="F93" s="50" t="s">
        <v>300</v>
      </c>
      <c r="G93" s="47">
        <v>1.5</v>
      </c>
      <c r="H93" s="47">
        <v>15</v>
      </c>
      <c r="I93" s="47">
        <v>15</v>
      </c>
    </row>
    <row r="94" spans="5:9" ht="149.25" customHeight="1">
      <c r="E94" s="49" t="s">
        <v>410</v>
      </c>
      <c r="F94" s="51" t="s">
        <v>415</v>
      </c>
      <c r="G94" s="47">
        <v>8.5</v>
      </c>
      <c r="H94" s="47">
        <v>0</v>
      </c>
      <c r="I94" s="47">
        <v>0</v>
      </c>
    </row>
    <row r="95" spans="5:9" ht="106.5" customHeight="1">
      <c r="E95" s="49" t="s">
        <v>411</v>
      </c>
      <c r="F95" s="52" t="s">
        <v>417</v>
      </c>
      <c r="G95" s="47">
        <v>2.5</v>
      </c>
      <c r="H95" s="47">
        <v>0</v>
      </c>
      <c r="I95" s="47">
        <v>0</v>
      </c>
    </row>
    <row r="96" spans="5:9" ht="81" customHeight="1">
      <c r="E96" s="49" t="s">
        <v>412</v>
      </c>
      <c r="F96" s="52" t="s">
        <v>414</v>
      </c>
      <c r="G96" s="47">
        <v>1.5</v>
      </c>
      <c r="H96" s="47">
        <v>0</v>
      </c>
      <c r="I96" s="47">
        <v>0</v>
      </c>
    </row>
    <row r="97" spans="5:9" ht="81" customHeight="1">
      <c r="E97" s="49" t="s">
        <v>413</v>
      </c>
      <c r="F97" s="51" t="s">
        <v>416</v>
      </c>
      <c r="G97" s="47">
        <v>1</v>
      </c>
      <c r="H97" s="47">
        <v>0</v>
      </c>
      <c r="I97" s="47">
        <v>0</v>
      </c>
    </row>
    <row r="98" spans="5:9" ht="96" customHeight="1">
      <c r="E98" s="43" t="s">
        <v>383</v>
      </c>
      <c r="F98" s="53" t="s">
        <v>384</v>
      </c>
      <c r="G98" s="47">
        <f>G99+G100+G101+G102</f>
        <v>7</v>
      </c>
      <c r="H98" s="47">
        <f>H99</f>
        <v>5</v>
      </c>
      <c r="I98" s="47">
        <f>I99</f>
        <v>5</v>
      </c>
    </row>
    <row r="99" spans="1:9" ht="105.75" customHeight="1">
      <c r="A99" s="5" t="s">
        <v>111</v>
      </c>
      <c r="B99" s="5" t="s">
        <v>11</v>
      </c>
      <c r="C99" s="5" t="s">
        <v>8</v>
      </c>
      <c r="D99" s="5" t="s">
        <v>106</v>
      </c>
      <c r="E99" s="49" t="s">
        <v>193</v>
      </c>
      <c r="F99" s="54" t="s">
        <v>301</v>
      </c>
      <c r="G99" s="47">
        <v>0</v>
      </c>
      <c r="H99" s="47">
        <v>5</v>
      </c>
      <c r="I99" s="47">
        <v>5</v>
      </c>
    </row>
    <row r="100" spans="5:9" ht="172.5" customHeight="1">
      <c r="E100" s="49" t="s">
        <v>418</v>
      </c>
      <c r="F100" s="44" t="s">
        <v>422</v>
      </c>
      <c r="G100" s="47">
        <v>2.5</v>
      </c>
      <c r="H100" s="47">
        <v>0</v>
      </c>
      <c r="I100" s="47">
        <v>0</v>
      </c>
    </row>
    <row r="101" spans="5:9" ht="144.75" customHeight="1">
      <c r="E101" s="49" t="s">
        <v>419</v>
      </c>
      <c r="F101" s="44" t="s">
        <v>423</v>
      </c>
      <c r="G101" s="47">
        <v>2</v>
      </c>
      <c r="H101" s="47">
        <v>0</v>
      </c>
      <c r="I101" s="47">
        <v>0</v>
      </c>
    </row>
    <row r="102" spans="5:9" ht="129" customHeight="1">
      <c r="E102" s="49" t="s">
        <v>420</v>
      </c>
      <c r="F102" s="44" t="s">
        <v>424</v>
      </c>
      <c r="G102" s="47">
        <v>2.5</v>
      </c>
      <c r="H102" s="47">
        <v>0</v>
      </c>
      <c r="I102" s="47">
        <v>0</v>
      </c>
    </row>
    <row r="103" spans="5:9" ht="139.5" customHeight="1">
      <c r="E103" s="49" t="s">
        <v>421</v>
      </c>
      <c r="F103" s="44" t="s">
        <v>425</v>
      </c>
      <c r="G103" s="47">
        <v>0</v>
      </c>
      <c r="H103" s="47">
        <v>0</v>
      </c>
      <c r="I103" s="47">
        <v>0</v>
      </c>
    </row>
    <row r="104" spans="5:9" ht="75" customHeight="1">
      <c r="E104" s="43" t="s">
        <v>385</v>
      </c>
      <c r="F104" s="53" t="s">
        <v>386</v>
      </c>
      <c r="G104" s="47">
        <f>G105</f>
        <v>8.6</v>
      </c>
      <c r="H104" s="47">
        <f>H105</f>
        <v>5</v>
      </c>
      <c r="I104" s="47">
        <f>I105</f>
        <v>5</v>
      </c>
    </row>
    <row r="105" spans="1:9" ht="89.25" customHeight="1">
      <c r="A105" s="5" t="s">
        <v>112</v>
      </c>
      <c r="B105" s="5" t="s">
        <v>7</v>
      </c>
      <c r="C105" s="5" t="s">
        <v>8</v>
      </c>
      <c r="D105" s="5" t="s">
        <v>106</v>
      </c>
      <c r="E105" s="49" t="s">
        <v>194</v>
      </c>
      <c r="F105" s="54" t="s">
        <v>302</v>
      </c>
      <c r="G105" s="47">
        <f>G106+G107+G108</f>
        <v>8.6</v>
      </c>
      <c r="H105" s="47">
        <v>5</v>
      </c>
      <c r="I105" s="47">
        <v>5</v>
      </c>
    </row>
    <row r="106" spans="5:9" ht="124.5" customHeight="1">
      <c r="E106" s="49" t="s">
        <v>426</v>
      </c>
      <c r="F106" s="44" t="s">
        <v>429</v>
      </c>
      <c r="G106" s="47">
        <v>0.6</v>
      </c>
      <c r="H106" s="47">
        <v>0</v>
      </c>
      <c r="I106" s="47">
        <v>0</v>
      </c>
    </row>
    <row r="107" spans="5:9" ht="125.25" customHeight="1">
      <c r="E107" s="49" t="s">
        <v>427</v>
      </c>
      <c r="F107" s="44" t="s">
        <v>430</v>
      </c>
      <c r="G107" s="47">
        <v>0</v>
      </c>
      <c r="H107" s="47">
        <v>0</v>
      </c>
      <c r="I107" s="47">
        <v>0</v>
      </c>
    </row>
    <row r="108" spans="5:9" ht="107.25" customHeight="1">
      <c r="E108" s="49" t="s">
        <v>428</v>
      </c>
      <c r="F108" s="44" t="s">
        <v>431</v>
      </c>
      <c r="G108" s="47">
        <v>8</v>
      </c>
      <c r="H108" s="47">
        <v>0</v>
      </c>
      <c r="I108" s="47">
        <v>0</v>
      </c>
    </row>
    <row r="109" spans="5:9" ht="78" customHeight="1">
      <c r="E109" s="43" t="s">
        <v>387</v>
      </c>
      <c r="F109" s="53" t="s">
        <v>388</v>
      </c>
      <c r="G109" s="47">
        <f>G110+G111+G112</f>
        <v>45</v>
      </c>
      <c r="H109" s="47">
        <f>H110</f>
        <v>45</v>
      </c>
      <c r="I109" s="47">
        <f>I110</f>
        <v>45</v>
      </c>
    </row>
    <row r="110" spans="5:9" ht="88.5" customHeight="1">
      <c r="E110" s="49" t="s">
        <v>204</v>
      </c>
      <c r="F110" s="54" t="s">
        <v>303</v>
      </c>
      <c r="G110" s="47">
        <v>5</v>
      </c>
      <c r="H110" s="47">
        <v>45</v>
      </c>
      <c r="I110" s="47">
        <v>45</v>
      </c>
    </row>
    <row r="111" spans="5:9" ht="143.25" customHeight="1">
      <c r="E111" s="49" t="s">
        <v>432</v>
      </c>
      <c r="F111" s="44" t="s">
        <v>434</v>
      </c>
      <c r="G111" s="47">
        <v>25</v>
      </c>
      <c r="H111" s="47">
        <v>0</v>
      </c>
      <c r="I111" s="47">
        <v>0</v>
      </c>
    </row>
    <row r="112" spans="5:9" ht="141" customHeight="1">
      <c r="E112" s="49" t="s">
        <v>433</v>
      </c>
      <c r="F112" s="44" t="s">
        <v>435</v>
      </c>
      <c r="G112" s="47">
        <v>15</v>
      </c>
      <c r="H112" s="47">
        <v>0</v>
      </c>
      <c r="I112" s="47">
        <v>0</v>
      </c>
    </row>
    <row r="113" spans="5:9" ht="88.5" customHeight="1">
      <c r="E113" s="43" t="s">
        <v>389</v>
      </c>
      <c r="F113" s="44" t="s">
        <v>390</v>
      </c>
      <c r="G113" s="47">
        <f>G114+G115+G116+G117+G118</f>
        <v>5</v>
      </c>
      <c r="H113" s="47">
        <f>H114</f>
        <v>5</v>
      </c>
      <c r="I113" s="47">
        <f>I114</f>
        <v>5</v>
      </c>
    </row>
    <row r="114" spans="5:9" ht="105" customHeight="1">
      <c r="E114" s="49" t="s">
        <v>205</v>
      </c>
      <c r="F114" s="54" t="s">
        <v>304</v>
      </c>
      <c r="G114" s="47">
        <v>0.5</v>
      </c>
      <c r="H114" s="47">
        <v>5</v>
      </c>
      <c r="I114" s="47">
        <v>5</v>
      </c>
    </row>
    <row r="115" spans="5:9" ht="143.25" customHeight="1">
      <c r="E115" s="49" t="s">
        <v>436</v>
      </c>
      <c r="F115" s="55" t="s">
        <v>442</v>
      </c>
      <c r="G115" s="47">
        <v>0.25</v>
      </c>
      <c r="H115" s="47">
        <v>0</v>
      </c>
      <c r="I115" s="47">
        <v>0</v>
      </c>
    </row>
    <row r="116" spans="5:9" ht="145.5" customHeight="1">
      <c r="E116" s="49" t="s">
        <v>437</v>
      </c>
      <c r="F116" s="44" t="s">
        <v>440</v>
      </c>
      <c r="G116" s="47">
        <v>0.75</v>
      </c>
      <c r="H116" s="47">
        <v>0</v>
      </c>
      <c r="I116" s="47">
        <v>0</v>
      </c>
    </row>
    <row r="117" spans="5:9" ht="143.25" customHeight="1">
      <c r="E117" s="49" t="s">
        <v>438</v>
      </c>
      <c r="F117" s="55" t="s">
        <v>443</v>
      </c>
      <c r="G117" s="47">
        <v>3</v>
      </c>
      <c r="H117" s="47">
        <v>0</v>
      </c>
      <c r="I117" s="47">
        <v>0</v>
      </c>
    </row>
    <row r="118" spans="5:9" ht="119.25" customHeight="1">
      <c r="E118" s="49" t="s">
        <v>439</v>
      </c>
      <c r="F118" s="44" t="s">
        <v>441</v>
      </c>
      <c r="G118" s="47">
        <v>0.5</v>
      </c>
      <c r="H118" s="47">
        <v>0</v>
      </c>
      <c r="I118" s="47">
        <v>0</v>
      </c>
    </row>
    <row r="119" spans="5:9" ht="90.75" customHeight="1">
      <c r="E119" s="43" t="s">
        <v>391</v>
      </c>
      <c r="F119" s="44" t="s">
        <v>392</v>
      </c>
      <c r="G119" s="47">
        <f>G120+G121+G122</f>
        <v>8</v>
      </c>
      <c r="H119" s="47">
        <f>H120</f>
        <v>8</v>
      </c>
      <c r="I119" s="47">
        <f>I120</f>
        <v>8</v>
      </c>
    </row>
    <row r="120" spans="5:9" ht="120" customHeight="1">
      <c r="E120" s="49" t="s">
        <v>206</v>
      </c>
      <c r="F120" s="54" t="s">
        <v>305</v>
      </c>
      <c r="G120" s="47">
        <v>2.2</v>
      </c>
      <c r="H120" s="47">
        <v>8</v>
      </c>
      <c r="I120" s="47">
        <v>8</v>
      </c>
    </row>
    <row r="121" spans="5:9" ht="177.75" customHeight="1">
      <c r="E121" s="49" t="s">
        <v>444</v>
      </c>
      <c r="F121" s="44" t="s">
        <v>446</v>
      </c>
      <c r="G121" s="47">
        <v>0.8</v>
      </c>
      <c r="H121" s="47">
        <v>0</v>
      </c>
      <c r="I121" s="47">
        <v>0</v>
      </c>
    </row>
    <row r="122" spans="5:9" ht="231" customHeight="1">
      <c r="E122" s="49" t="s">
        <v>445</v>
      </c>
      <c r="F122" s="44" t="s">
        <v>447</v>
      </c>
      <c r="G122" s="47">
        <v>5</v>
      </c>
      <c r="H122" s="47">
        <v>0</v>
      </c>
      <c r="I122" s="47">
        <v>0</v>
      </c>
    </row>
    <row r="123" spans="5:9" ht="117" customHeight="1">
      <c r="E123" s="43" t="s">
        <v>448</v>
      </c>
      <c r="F123" s="44" t="s">
        <v>449</v>
      </c>
      <c r="G123" s="47">
        <v>0.5</v>
      </c>
      <c r="H123" s="47">
        <v>0</v>
      </c>
      <c r="I123" s="47">
        <v>0</v>
      </c>
    </row>
    <row r="124" spans="5:9" ht="117" customHeight="1">
      <c r="E124" s="43" t="s">
        <v>451</v>
      </c>
      <c r="F124" s="44" t="s">
        <v>450</v>
      </c>
      <c r="G124" s="47">
        <v>0.5</v>
      </c>
      <c r="H124" s="47">
        <v>0</v>
      </c>
      <c r="I124" s="47">
        <v>0</v>
      </c>
    </row>
    <row r="125" spans="5:9" ht="83.25" customHeight="1">
      <c r="E125" s="43" t="s">
        <v>393</v>
      </c>
      <c r="F125" s="44" t="s">
        <v>394</v>
      </c>
      <c r="G125" s="47">
        <f>G126+G127+G128+G129+G130</f>
        <v>39.6</v>
      </c>
      <c r="H125" s="47">
        <f>H126</f>
        <v>20</v>
      </c>
      <c r="I125" s="47">
        <f>I126</f>
        <v>20</v>
      </c>
    </row>
    <row r="126" spans="5:9" ht="81" customHeight="1">
      <c r="E126" s="49" t="s">
        <v>207</v>
      </c>
      <c r="F126" s="54" t="s">
        <v>306</v>
      </c>
      <c r="G126" s="47">
        <v>0</v>
      </c>
      <c r="H126" s="47">
        <v>20</v>
      </c>
      <c r="I126" s="47">
        <v>20</v>
      </c>
    </row>
    <row r="127" spans="5:9" ht="230.25" customHeight="1">
      <c r="E127" s="49" t="s">
        <v>452</v>
      </c>
      <c r="F127" s="44" t="s">
        <v>456</v>
      </c>
      <c r="G127" s="47">
        <v>10.5</v>
      </c>
      <c r="H127" s="47">
        <v>0</v>
      </c>
      <c r="I127" s="47">
        <v>0</v>
      </c>
    </row>
    <row r="128" spans="5:9" ht="128.25" customHeight="1">
      <c r="E128" s="49" t="s">
        <v>453</v>
      </c>
      <c r="F128" s="44" t="s">
        <v>457</v>
      </c>
      <c r="G128" s="47">
        <v>0.1</v>
      </c>
      <c r="H128" s="47">
        <v>0</v>
      </c>
      <c r="I128" s="47">
        <v>0</v>
      </c>
    </row>
    <row r="129" spans="5:9" ht="165.75" customHeight="1">
      <c r="E129" s="49" t="s">
        <v>454</v>
      </c>
      <c r="F129" s="44" t="s">
        <v>458</v>
      </c>
      <c r="G129" s="47">
        <v>25</v>
      </c>
      <c r="H129" s="47">
        <v>0</v>
      </c>
      <c r="I129" s="47">
        <v>0</v>
      </c>
    </row>
    <row r="130" spans="5:9" ht="110.25" customHeight="1">
      <c r="E130" s="49" t="s">
        <v>455</v>
      </c>
      <c r="F130" s="44" t="s">
        <v>459</v>
      </c>
      <c r="G130" s="47">
        <v>4</v>
      </c>
      <c r="H130" s="47">
        <v>0</v>
      </c>
      <c r="I130" s="47">
        <v>0</v>
      </c>
    </row>
    <row r="131" spans="5:9" ht="87.75" customHeight="1">
      <c r="E131" s="43" t="s">
        <v>395</v>
      </c>
      <c r="F131" s="53" t="s">
        <v>396</v>
      </c>
      <c r="G131" s="47">
        <f>G132+G133+G134+G135+G136</f>
        <v>81.30000000000001</v>
      </c>
      <c r="H131" s="47">
        <f>H132</f>
        <v>17</v>
      </c>
      <c r="I131" s="47">
        <f>I132</f>
        <v>17</v>
      </c>
    </row>
    <row r="132" spans="5:9" ht="89.25" customHeight="1">
      <c r="E132" s="49" t="s">
        <v>208</v>
      </c>
      <c r="F132" s="54" t="s">
        <v>307</v>
      </c>
      <c r="G132" s="47">
        <v>0</v>
      </c>
      <c r="H132" s="47">
        <v>17</v>
      </c>
      <c r="I132" s="47">
        <v>17</v>
      </c>
    </row>
    <row r="133" spans="5:9" ht="129" customHeight="1">
      <c r="E133" s="49" t="s">
        <v>460</v>
      </c>
      <c r="F133" s="54" t="s">
        <v>466</v>
      </c>
      <c r="G133" s="47">
        <v>5</v>
      </c>
      <c r="H133" s="47">
        <v>0</v>
      </c>
      <c r="I133" s="47">
        <v>0</v>
      </c>
    </row>
    <row r="134" spans="5:9" ht="124.5" customHeight="1">
      <c r="E134" s="49" t="s">
        <v>461</v>
      </c>
      <c r="F134" s="44" t="s">
        <v>464</v>
      </c>
      <c r="G134" s="47">
        <v>0</v>
      </c>
      <c r="H134" s="47">
        <v>0</v>
      </c>
      <c r="I134" s="47">
        <v>0</v>
      </c>
    </row>
    <row r="135" spans="5:9" ht="144" customHeight="1">
      <c r="E135" s="49" t="s">
        <v>462</v>
      </c>
      <c r="F135" s="54" t="s">
        <v>467</v>
      </c>
      <c r="G135" s="47">
        <v>18.1</v>
      </c>
      <c r="H135" s="47">
        <v>0</v>
      </c>
      <c r="I135" s="47">
        <v>0</v>
      </c>
    </row>
    <row r="136" spans="5:9" ht="114" customHeight="1">
      <c r="E136" s="49" t="s">
        <v>463</v>
      </c>
      <c r="F136" s="44" t="s">
        <v>465</v>
      </c>
      <c r="G136" s="47">
        <v>58.2</v>
      </c>
      <c r="H136" s="47">
        <v>0</v>
      </c>
      <c r="I136" s="47">
        <v>0</v>
      </c>
    </row>
    <row r="137" spans="5:9" ht="62.25" customHeight="1">
      <c r="E137" s="43" t="s">
        <v>397</v>
      </c>
      <c r="F137" s="53" t="s">
        <v>398</v>
      </c>
      <c r="G137" s="47">
        <f>G138</f>
        <v>54</v>
      </c>
      <c r="H137" s="47">
        <f>H138</f>
        <v>10</v>
      </c>
      <c r="I137" s="47">
        <f>I138</f>
        <v>10</v>
      </c>
    </row>
    <row r="138" spans="5:9" ht="64.5" customHeight="1">
      <c r="E138" s="56" t="s">
        <v>195</v>
      </c>
      <c r="F138" s="54" t="s">
        <v>196</v>
      </c>
      <c r="G138" s="47">
        <v>54</v>
      </c>
      <c r="H138" s="47">
        <v>10</v>
      </c>
      <c r="I138" s="47">
        <v>10</v>
      </c>
    </row>
    <row r="139" spans="5:9" ht="148.5" customHeight="1">
      <c r="E139" s="43" t="s">
        <v>399</v>
      </c>
      <c r="F139" s="44" t="s">
        <v>400</v>
      </c>
      <c r="G139" s="47">
        <f>G140</f>
        <v>40</v>
      </c>
      <c r="H139" s="47">
        <f>H140</f>
        <v>40</v>
      </c>
      <c r="I139" s="47">
        <f>I140</f>
        <v>40</v>
      </c>
    </row>
    <row r="140" spans="1:9" ht="73.5" customHeight="1">
      <c r="A140" s="5" t="s">
        <v>113</v>
      </c>
      <c r="B140" s="5" t="s">
        <v>11</v>
      </c>
      <c r="C140" s="5" t="s">
        <v>8</v>
      </c>
      <c r="D140" s="5" t="s">
        <v>106</v>
      </c>
      <c r="E140" s="56" t="s">
        <v>290</v>
      </c>
      <c r="F140" s="54" t="s">
        <v>291</v>
      </c>
      <c r="G140" s="47">
        <v>40</v>
      </c>
      <c r="H140" s="47">
        <v>40</v>
      </c>
      <c r="I140" s="47">
        <v>40</v>
      </c>
    </row>
    <row r="141" spans="1:9" ht="69.75" customHeight="1" hidden="1">
      <c r="A141" s="5" t="s">
        <v>115</v>
      </c>
      <c r="B141" s="5" t="s">
        <v>40</v>
      </c>
      <c r="C141" s="5" t="s">
        <v>8</v>
      </c>
      <c r="D141" s="5" t="s">
        <v>106</v>
      </c>
      <c r="E141" s="56" t="s">
        <v>209</v>
      </c>
      <c r="F141" s="57" t="s">
        <v>214</v>
      </c>
      <c r="G141" s="47"/>
      <c r="H141" s="47"/>
      <c r="I141" s="47"/>
    </row>
    <row r="142" spans="1:9" ht="87" customHeight="1" hidden="1">
      <c r="A142" s="5" t="s">
        <v>115</v>
      </c>
      <c r="B142" s="5" t="s">
        <v>40</v>
      </c>
      <c r="C142" s="5" t="s">
        <v>114</v>
      </c>
      <c r="D142" s="5" t="s">
        <v>106</v>
      </c>
      <c r="E142" s="56" t="s">
        <v>210</v>
      </c>
      <c r="F142" s="57" t="s">
        <v>215</v>
      </c>
      <c r="G142" s="47"/>
      <c r="H142" s="47"/>
      <c r="I142" s="47"/>
    </row>
    <row r="143" spans="5:9" ht="37.5" customHeight="1">
      <c r="E143" s="43" t="s">
        <v>401</v>
      </c>
      <c r="F143" s="44" t="s">
        <v>402</v>
      </c>
      <c r="G143" s="47">
        <f>G144</f>
        <v>96</v>
      </c>
      <c r="H143" s="47">
        <f>H144</f>
        <v>30</v>
      </c>
      <c r="I143" s="47">
        <f>I144</f>
        <v>30</v>
      </c>
    </row>
    <row r="144" spans="1:9" ht="109.5" customHeight="1">
      <c r="A144" s="5" t="s">
        <v>116</v>
      </c>
      <c r="B144" s="5" t="s">
        <v>7</v>
      </c>
      <c r="C144" s="5" t="s">
        <v>8</v>
      </c>
      <c r="D144" s="5" t="s">
        <v>106</v>
      </c>
      <c r="E144" s="56" t="s">
        <v>211</v>
      </c>
      <c r="F144" s="57" t="s">
        <v>299</v>
      </c>
      <c r="G144" s="47">
        <v>96</v>
      </c>
      <c r="H144" s="47">
        <v>30</v>
      </c>
      <c r="I144" s="47">
        <v>30</v>
      </c>
    </row>
    <row r="145" spans="5:9" ht="32.25" customHeight="1" hidden="1">
      <c r="E145" s="58" t="s">
        <v>212</v>
      </c>
      <c r="F145" s="59" t="s">
        <v>213</v>
      </c>
      <c r="G145" s="60">
        <f>G146</f>
        <v>0</v>
      </c>
      <c r="H145" s="60">
        <v>0</v>
      </c>
      <c r="I145" s="60">
        <v>0</v>
      </c>
    </row>
    <row r="146" spans="1:9" ht="28.5" customHeight="1" hidden="1">
      <c r="A146" s="5" t="s">
        <v>117</v>
      </c>
      <c r="B146" s="5" t="s">
        <v>11</v>
      </c>
      <c r="C146" s="5" t="s">
        <v>8</v>
      </c>
      <c r="D146" s="5" t="s">
        <v>106</v>
      </c>
      <c r="E146" s="56" t="s">
        <v>238</v>
      </c>
      <c r="F146" s="57" t="s">
        <v>237</v>
      </c>
      <c r="G146" s="47">
        <v>0</v>
      </c>
      <c r="H146" s="47">
        <v>0</v>
      </c>
      <c r="I146" s="47">
        <v>0</v>
      </c>
    </row>
    <row r="147" spans="5:9" ht="28.5" customHeight="1">
      <c r="E147" s="58" t="s">
        <v>212</v>
      </c>
      <c r="F147" s="59" t="s">
        <v>213</v>
      </c>
      <c r="G147" s="60">
        <f>G148+G149</f>
        <v>1104.4</v>
      </c>
      <c r="H147" s="60">
        <f>H149</f>
        <v>0</v>
      </c>
      <c r="I147" s="60">
        <f>I149</f>
        <v>0</v>
      </c>
    </row>
    <row r="148" spans="5:9" ht="28.5" customHeight="1">
      <c r="E148" s="58" t="s">
        <v>468</v>
      </c>
      <c r="F148" s="57" t="s">
        <v>237</v>
      </c>
      <c r="G148" s="60">
        <v>500</v>
      </c>
      <c r="H148" s="60">
        <v>0</v>
      </c>
      <c r="I148" s="60">
        <v>0</v>
      </c>
    </row>
    <row r="149" spans="5:9" ht="37.5" customHeight="1">
      <c r="E149" s="56" t="s">
        <v>349</v>
      </c>
      <c r="F149" s="57" t="s">
        <v>350</v>
      </c>
      <c r="G149" s="47">
        <f>G150+G151+G152+G153+G154+G155+G156+G157+G158</f>
        <v>604.4</v>
      </c>
      <c r="H149" s="47">
        <v>0</v>
      </c>
      <c r="I149" s="47">
        <v>0</v>
      </c>
    </row>
    <row r="150" spans="5:9" ht="81" customHeight="1">
      <c r="E150" s="56" t="s">
        <v>351</v>
      </c>
      <c r="F150" s="57" t="s">
        <v>352</v>
      </c>
      <c r="G150" s="47">
        <v>120.8</v>
      </c>
      <c r="H150" s="47">
        <v>0</v>
      </c>
      <c r="I150" s="47">
        <v>0</v>
      </c>
    </row>
    <row r="151" spans="5:9" ht="87.75" customHeight="1">
      <c r="E151" s="56" t="s">
        <v>353</v>
      </c>
      <c r="F151" s="57" t="s">
        <v>354</v>
      </c>
      <c r="G151" s="47">
        <v>72.8</v>
      </c>
      <c r="H151" s="47">
        <v>0</v>
      </c>
      <c r="I151" s="47">
        <v>0</v>
      </c>
    </row>
    <row r="152" spans="5:9" ht="84" customHeight="1">
      <c r="E152" s="56" t="s">
        <v>355</v>
      </c>
      <c r="F152" s="57" t="s">
        <v>356</v>
      </c>
      <c r="G152" s="47">
        <v>79.8</v>
      </c>
      <c r="H152" s="47">
        <v>0</v>
      </c>
      <c r="I152" s="47">
        <v>0</v>
      </c>
    </row>
    <row r="153" spans="5:9" ht="97.5" customHeight="1">
      <c r="E153" s="56" t="s">
        <v>357</v>
      </c>
      <c r="F153" s="57" t="s">
        <v>358</v>
      </c>
      <c r="G153" s="47">
        <v>84</v>
      </c>
      <c r="H153" s="47">
        <v>0</v>
      </c>
      <c r="I153" s="47">
        <v>0</v>
      </c>
    </row>
    <row r="154" spans="5:9" ht="86.25" customHeight="1">
      <c r="E154" s="56" t="s">
        <v>359</v>
      </c>
      <c r="F154" s="57" t="s">
        <v>360</v>
      </c>
      <c r="G154" s="47">
        <v>47</v>
      </c>
      <c r="H154" s="47">
        <v>0</v>
      </c>
      <c r="I154" s="47">
        <v>0</v>
      </c>
    </row>
    <row r="155" spans="5:9" ht="85.5" customHeight="1">
      <c r="E155" s="56" t="s">
        <v>361</v>
      </c>
      <c r="F155" s="57" t="s">
        <v>362</v>
      </c>
      <c r="G155" s="47">
        <v>62</v>
      </c>
      <c r="H155" s="47">
        <v>0</v>
      </c>
      <c r="I155" s="47">
        <v>0</v>
      </c>
    </row>
    <row r="156" spans="5:9" ht="89.25" customHeight="1">
      <c r="E156" s="56" t="s">
        <v>363</v>
      </c>
      <c r="F156" s="57" t="s">
        <v>364</v>
      </c>
      <c r="G156" s="47">
        <v>45</v>
      </c>
      <c r="H156" s="47">
        <v>0</v>
      </c>
      <c r="I156" s="47">
        <v>0</v>
      </c>
    </row>
    <row r="157" spans="5:9" ht="89.25" customHeight="1">
      <c r="E157" s="56" t="s">
        <v>403</v>
      </c>
      <c r="F157" s="57" t="s">
        <v>405</v>
      </c>
      <c r="G157" s="47">
        <v>55</v>
      </c>
      <c r="H157" s="47">
        <v>0</v>
      </c>
      <c r="I157" s="47">
        <v>0</v>
      </c>
    </row>
    <row r="158" spans="5:9" ht="89.25" customHeight="1">
      <c r="E158" s="56" t="s">
        <v>404</v>
      </c>
      <c r="F158" s="57" t="s">
        <v>406</v>
      </c>
      <c r="G158" s="47">
        <v>38</v>
      </c>
      <c r="H158" s="47">
        <v>0</v>
      </c>
      <c r="I158" s="47">
        <v>0</v>
      </c>
    </row>
    <row r="159" spans="1:9" s="12" customFormat="1" ht="18.75" customHeight="1">
      <c r="A159" s="11" t="s">
        <v>118</v>
      </c>
      <c r="B159" s="11" t="s">
        <v>7</v>
      </c>
      <c r="C159" s="11" t="s">
        <v>8</v>
      </c>
      <c r="D159" s="11" t="s">
        <v>9</v>
      </c>
      <c r="E159" s="58" t="s">
        <v>120</v>
      </c>
      <c r="F159" s="59" t="s">
        <v>119</v>
      </c>
      <c r="G159" s="60">
        <f>G160+G206+G209</f>
        <v>1360693.5</v>
      </c>
      <c r="H159" s="60">
        <f>H160+H209</f>
        <v>857798.2999999999</v>
      </c>
      <c r="I159" s="60">
        <f>I160+I209</f>
        <v>915963.8999999999</v>
      </c>
    </row>
    <row r="160" spans="1:9" s="12" customFormat="1" ht="39" customHeight="1">
      <c r="A160" s="11" t="s">
        <v>121</v>
      </c>
      <c r="B160" s="11" t="s">
        <v>7</v>
      </c>
      <c r="C160" s="11" t="s">
        <v>8</v>
      </c>
      <c r="D160" s="11" t="s">
        <v>9</v>
      </c>
      <c r="E160" s="58" t="s">
        <v>123</v>
      </c>
      <c r="F160" s="59" t="s">
        <v>122</v>
      </c>
      <c r="G160" s="60">
        <f>G161+G189+G163+G201+G204</f>
        <v>1331369</v>
      </c>
      <c r="H160" s="60">
        <f>H161+H189+H163+H201+H204</f>
        <v>852798.2999999999</v>
      </c>
      <c r="I160" s="60">
        <f>I161+I189+I163+I201+I204</f>
        <v>910963.8999999999</v>
      </c>
    </row>
    <row r="161" spans="1:9" ht="25.5" customHeight="1">
      <c r="A161" s="5" t="s">
        <v>124</v>
      </c>
      <c r="B161" s="5" t="s">
        <v>7</v>
      </c>
      <c r="C161" s="5" t="s">
        <v>8</v>
      </c>
      <c r="D161" s="5" t="s">
        <v>155</v>
      </c>
      <c r="E161" s="56" t="s">
        <v>156</v>
      </c>
      <c r="F161" s="57" t="s">
        <v>125</v>
      </c>
      <c r="G161" s="60">
        <f>G162</f>
        <v>356364</v>
      </c>
      <c r="H161" s="60">
        <f>H162</f>
        <v>185077</v>
      </c>
      <c r="I161" s="60">
        <f>I162</f>
        <v>178254</v>
      </c>
    </row>
    <row r="162" spans="1:9" ht="53.25" customHeight="1">
      <c r="A162" s="5" t="s">
        <v>126</v>
      </c>
      <c r="B162" s="5" t="s">
        <v>11</v>
      </c>
      <c r="C162" s="5" t="s">
        <v>8</v>
      </c>
      <c r="D162" s="5" t="s">
        <v>155</v>
      </c>
      <c r="E162" s="56" t="s">
        <v>236</v>
      </c>
      <c r="F162" s="57" t="s">
        <v>337</v>
      </c>
      <c r="G162" s="47">
        <v>356364</v>
      </c>
      <c r="H162" s="47">
        <v>185077</v>
      </c>
      <c r="I162" s="47">
        <v>178254</v>
      </c>
    </row>
    <row r="163" spans="1:9" ht="37.5" customHeight="1">
      <c r="A163" s="5" t="s">
        <v>127</v>
      </c>
      <c r="B163" s="5" t="s">
        <v>7</v>
      </c>
      <c r="C163" s="5" t="s">
        <v>8</v>
      </c>
      <c r="D163" s="5" t="s">
        <v>155</v>
      </c>
      <c r="E163" s="58" t="s">
        <v>157</v>
      </c>
      <c r="F163" s="59" t="s">
        <v>128</v>
      </c>
      <c r="G163" s="60">
        <f>G164+G165+G166+G173+G174+G175+G176+G177+G178+G184+G188+G167+G168+G170+G172+G185+G187+G171+G169+G186</f>
        <v>339488.2</v>
      </c>
      <c r="H163" s="60">
        <f>H164+H165+H166+H173+H174+H175+H176+H177+H178+H184+H188+H167+H168+H170+H172+H185+H187+H171+H169+H186</f>
        <v>91937.2</v>
      </c>
      <c r="I163" s="60">
        <f>I164+I165+I166+I173+I174+I175+I176+I177+I178+I184+I188+I167+I168+I170+I172+I185+I187+I171+I169+I186</f>
        <v>158476.8</v>
      </c>
    </row>
    <row r="164" spans="5:9" ht="69.75" customHeight="1">
      <c r="E164" s="56" t="s">
        <v>239</v>
      </c>
      <c r="F164" s="57" t="s">
        <v>240</v>
      </c>
      <c r="G164" s="47">
        <v>50000</v>
      </c>
      <c r="H164" s="47">
        <v>15000</v>
      </c>
      <c r="I164" s="47">
        <v>20000</v>
      </c>
    </row>
    <row r="165" spans="1:9" ht="38.25" customHeight="1">
      <c r="A165" s="5" t="s">
        <v>131</v>
      </c>
      <c r="B165" s="5" t="s">
        <v>11</v>
      </c>
      <c r="C165" s="5" t="s">
        <v>8</v>
      </c>
      <c r="D165" s="5" t="s">
        <v>155</v>
      </c>
      <c r="E165" s="56" t="s">
        <v>241</v>
      </c>
      <c r="F165" s="57" t="s">
        <v>293</v>
      </c>
      <c r="G165" s="47">
        <v>0</v>
      </c>
      <c r="H165" s="47">
        <v>0</v>
      </c>
      <c r="I165" s="47">
        <v>34119.8</v>
      </c>
    </row>
    <row r="166" spans="5:9" ht="55.5" customHeight="1" hidden="1">
      <c r="E166" s="56" t="s">
        <v>243</v>
      </c>
      <c r="F166" s="61" t="s">
        <v>242</v>
      </c>
      <c r="G166" s="47"/>
      <c r="H166" s="47"/>
      <c r="I166" s="47"/>
    </row>
    <row r="167" spans="5:9" ht="51" customHeight="1" hidden="1">
      <c r="E167" s="56" t="s">
        <v>287</v>
      </c>
      <c r="F167" s="61" t="s">
        <v>288</v>
      </c>
      <c r="G167" s="47"/>
      <c r="H167" s="47"/>
      <c r="I167" s="47"/>
    </row>
    <row r="168" spans="5:9" ht="66.75" customHeight="1">
      <c r="E168" s="56" t="s">
        <v>340</v>
      </c>
      <c r="F168" s="61" t="s">
        <v>341</v>
      </c>
      <c r="G168" s="47">
        <v>0</v>
      </c>
      <c r="H168" s="47">
        <v>0</v>
      </c>
      <c r="I168" s="47">
        <v>3608.2</v>
      </c>
    </row>
    <row r="169" spans="5:9" ht="105" customHeight="1">
      <c r="E169" s="56" t="s">
        <v>347</v>
      </c>
      <c r="F169" s="61" t="s">
        <v>348</v>
      </c>
      <c r="G169" s="47">
        <v>231617</v>
      </c>
      <c r="H169" s="47">
        <v>0</v>
      </c>
      <c r="I169" s="47">
        <v>0</v>
      </c>
    </row>
    <row r="170" spans="5:9" ht="58.5" customHeight="1">
      <c r="E170" s="56" t="s">
        <v>243</v>
      </c>
      <c r="F170" s="61" t="s">
        <v>242</v>
      </c>
      <c r="G170" s="47">
        <v>1551</v>
      </c>
      <c r="H170" s="47">
        <v>1551</v>
      </c>
      <c r="I170" s="47">
        <v>2578</v>
      </c>
    </row>
    <row r="171" spans="5:9" ht="43.5" customHeight="1">
      <c r="E171" s="56" t="s">
        <v>287</v>
      </c>
      <c r="F171" s="61" t="s">
        <v>346</v>
      </c>
      <c r="G171" s="47">
        <v>0</v>
      </c>
      <c r="H171" s="47">
        <v>0</v>
      </c>
      <c r="I171" s="47">
        <v>72036.8</v>
      </c>
    </row>
    <row r="172" spans="5:9" ht="82.5" customHeight="1">
      <c r="E172" s="56" t="s">
        <v>342</v>
      </c>
      <c r="F172" s="61" t="s">
        <v>343</v>
      </c>
      <c r="G172" s="47">
        <v>0</v>
      </c>
      <c r="H172" s="47">
        <v>373.2</v>
      </c>
      <c r="I172" s="47">
        <v>0</v>
      </c>
    </row>
    <row r="173" spans="5:9" ht="65.25" customHeight="1">
      <c r="E173" s="56" t="s">
        <v>244</v>
      </c>
      <c r="F173" s="61" t="s">
        <v>245</v>
      </c>
      <c r="G173" s="47">
        <v>12900</v>
      </c>
      <c r="H173" s="47">
        <v>13301.3</v>
      </c>
      <c r="I173" s="47">
        <v>12900</v>
      </c>
    </row>
    <row r="174" spans="1:9" ht="74.25" customHeight="1" hidden="1">
      <c r="A174" s="5" t="s">
        <v>163</v>
      </c>
      <c r="B174" s="5" t="s">
        <v>11</v>
      </c>
      <c r="C174" s="5" t="s">
        <v>8</v>
      </c>
      <c r="D174" s="5" t="s">
        <v>155</v>
      </c>
      <c r="E174" s="56" t="s">
        <v>246</v>
      </c>
      <c r="F174" s="62" t="s">
        <v>247</v>
      </c>
      <c r="G174" s="47"/>
      <c r="H174" s="47"/>
      <c r="I174" s="47"/>
    </row>
    <row r="175" spans="5:9" ht="53.25" customHeight="1" hidden="1">
      <c r="E175" s="56" t="s">
        <v>248</v>
      </c>
      <c r="F175" s="62" t="s">
        <v>249</v>
      </c>
      <c r="G175" s="47"/>
      <c r="H175" s="47"/>
      <c r="I175" s="47"/>
    </row>
    <row r="176" spans="5:9" ht="31.5" hidden="1">
      <c r="E176" s="56" t="s">
        <v>250</v>
      </c>
      <c r="F176" s="63" t="s">
        <v>251</v>
      </c>
      <c r="G176" s="47"/>
      <c r="H176" s="47"/>
      <c r="I176" s="47"/>
    </row>
    <row r="177" spans="1:9" ht="36.75" customHeight="1" hidden="1">
      <c r="A177" s="5" t="s">
        <v>162</v>
      </c>
      <c r="B177" s="5" t="s">
        <v>11</v>
      </c>
      <c r="C177" s="5" t="s">
        <v>8</v>
      </c>
      <c r="D177" s="5" t="s">
        <v>155</v>
      </c>
      <c r="E177" s="56" t="s">
        <v>252</v>
      </c>
      <c r="F177" s="57" t="s">
        <v>253</v>
      </c>
      <c r="G177" s="47"/>
      <c r="H177" s="47"/>
      <c r="I177" s="47"/>
    </row>
    <row r="178" spans="1:9" ht="52.5" customHeight="1" hidden="1">
      <c r="A178" s="5" t="s">
        <v>159</v>
      </c>
      <c r="B178" s="5" t="s">
        <v>11</v>
      </c>
      <c r="C178" s="5" t="s">
        <v>8</v>
      </c>
      <c r="D178" s="5" t="s">
        <v>155</v>
      </c>
      <c r="E178" s="56" t="s">
        <v>254</v>
      </c>
      <c r="F178" s="57" t="s">
        <v>255</v>
      </c>
      <c r="G178" s="47"/>
      <c r="H178" s="47"/>
      <c r="I178" s="47"/>
    </row>
    <row r="179" spans="1:9" ht="86.25" customHeight="1" hidden="1">
      <c r="A179" s="5" t="s">
        <v>164</v>
      </c>
      <c r="B179" s="5" t="s">
        <v>11</v>
      </c>
      <c r="C179" s="5" t="s">
        <v>8</v>
      </c>
      <c r="D179" s="5" t="s">
        <v>155</v>
      </c>
      <c r="E179" s="56" t="s">
        <v>166</v>
      </c>
      <c r="F179" s="57" t="s">
        <v>165</v>
      </c>
      <c r="G179" s="47"/>
      <c r="H179" s="47"/>
      <c r="I179" s="47"/>
    </row>
    <row r="180" spans="1:9" ht="70.5" customHeight="1" hidden="1">
      <c r="A180" s="5" t="s">
        <v>129</v>
      </c>
      <c r="B180" s="5" t="s">
        <v>11</v>
      </c>
      <c r="C180" s="5" t="s">
        <v>8</v>
      </c>
      <c r="D180" s="5" t="s">
        <v>155</v>
      </c>
      <c r="E180" s="56" t="s">
        <v>158</v>
      </c>
      <c r="F180" s="57" t="s">
        <v>130</v>
      </c>
      <c r="G180" s="47"/>
      <c r="H180" s="47"/>
      <c r="I180" s="47"/>
    </row>
    <row r="181" spans="1:9" ht="53.25" customHeight="1" hidden="1">
      <c r="A181" s="5" t="s">
        <v>132</v>
      </c>
      <c r="B181" s="5" t="s">
        <v>11</v>
      </c>
      <c r="C181" s="5" t="s">
        <v>8</v>
      </c>
      <c r="D181" s="5" t="s">
        <v>155</v>
      </c>
      <c r="E181" s="56" t="s">
        <v>160</v>
      </c>
      <c r="F181" s="57" t="s">
        <v>133</v>
      </c>
      <c r="G181" s="47"/>
      <c r="H181" s="47"/>
      <c r="I181" s="47"/>
    </row>
    <row r="182" spans="1:9" ht="69" customHeight="1" hidden="1">
      <c r="A182" s="5" t="s">
        <v>134</v>
      </c>
      <c r="B182" s="5" t="s">
        <v>11</v>
      </c>
      <c r="C182" s="5" t="s">
        <v>8</v>
      </c>
      <c r="D182" s="5" t="s">
        <v>155</v>
      </c>
      <c r="E182" s="56" t="s">
        <v>161</v>
      </c>
      <c r="F182" s="57" t="s">
        <v>135</v>
      </c>
      <c r="G182" s="47"/>
      <c r="H182" s="47"/>
      <c r="I182" s="47"/>
    </row>
    <row r="183" spans="5:9" ht="69" customHeight="1" hidden="1">
      <c r="E183" s="56" t="s">
        <v>187</v>
      </c>
      <c r="F183" s="57" t="s">
        <v>200</v>
      </c>
      <c r="G183" s="47"/>
      <c r="H183" s="47"/>
      <c r="I183" s="47"/>
    </row>
    <row r="184" spans="5:9" ht="41.25" customHeight="1" hidden="1">
      <c r="E184" s="49" t="s">
        <v>256</v>
      </c>
      <c r="F184" s="62" t="s">
        <v>257</v>
      </c>
      <c r="G184" s="47"/>
      <c r="H184" s="47"/>
      <c r="I184" s="47"/>
    </row>
    <row r="185" spans="5:9" ht="56.25" customHeight="1">
      <c r="E185" s="49" t="s">
        <v>248</v>
      </c>
      <c r="F185" s="62" t="s">
        <v>249</v>
      </c>
      <c r="G185" s="47">
        <v>1480</v>
      </c>
      <c r="H185" s="47">
        <v>411</v>
      </c>
      <c r="I185" s="47">
        <v>796.4</v>
      </c>
    </row>
    <row r="186" spans="5:9" ht="41.25" customHeight="1">
      <c r="E186" s="49" t="s">
        <v>250</v>
      </c>
      <c r="F186" s="62" t="s">
        <v>251</v>
      </c>
      <c r="G186" s="47">
        <v>409.5</v>
      </c>
      <c r="H186" s="47">
        <v>0</v>
      </c>
      <c r="I186" s="47">
        <v>0</v>
      </c>
    </row>
    <row r="187" spans="5:9" ht="40.5" customHeight="1">
      <c r="E187" s="56" t="s">
        <v>256</v>
      </c>
      <c r="F187" s="62" t="s">
        <v>257</v>
      </c>
      <c r="G187" s="47">
        <v>6182.9</v>
      </c>
      <c r="H187" s="47">
        <v>6257.1</v>
      </c>
      <c r="I187" s="47">
        <v>7399</v>
      </c>
    </row>
    <row r="188" spans="5:9" ht="26.25" customHeight="1">
      <c r="E188" s="56" t="s">
        <v>258</v>
      </c>
      <c r="F188" s="57" t="s">
        <v>259</v>
      </c>
      <c r="G188" s="47">
        <v>35347.8</v>
      </c>
      <c r="H188" s="47">
        <v>55043.6</v>
      </c>
      <c r="I188" s="47">
        <v>5038.6</v>
      </c>
    </row>
    <row r="189" spans="1:9" ht="36.75" customHeight="1">
      <c r="A189" s="5" t="s">
        <v>136</v>
      </c>
      <c r="B189" s="5" t="s">
        <v>7</v>
      </c>
      <c r="C189" s="5" t="s">
        <v>8</v>
      </c>
      <c r="D189" s="5" t="s">
        <v>155</v>
      </c>
      <c r="E189" s="58" t="s">
        <v>167</v>
      </c>
      <c r="F189" s="59" t="s">
        <v>137</v>
      </c>
      <c r="G189" s="60">
        <f>G191+G192+G193+G194+G196+G197+G198</f>
        <v>617947.6000000001</v>
      </c>
      <c r="H189" s="60">
        <f>H191+H192+H193+H194+H196+H197+H198</f>
        <v>558214.9</v>
      </c>
      <c r="I189" s="60">
        <f>I191+I192+I193+I194+I196+I197+I198</f>
        <v>556664.4</v>
      </c>
    </row>
    <row r="190" spans="5:9" ht="42" customHeight="1" hidden="1">
      <c r="E190" s="25"/>
      <c r="F190" s="18"/>
      <c r="G190" s="26"/>
      <c r="H190" s="26"/>
      <c r="I190" s="26"/>
    </row>
    <row r="191" spans="5:9" ht="42.75" customHeight="1">
      <c r="E191" s="25" t="s">
        <v>260</v>
      </c>
      <c r="F191" s="38" t="s">
        <v>261</v>
      </c>
      <c r="G191" s="47">
        <v>582806.9</v>
      </c>
      <c r="H191" s="47">
        <f>518236.4+1547.4</f>
        <v>519783.80000000005</v>
      </c>
      <c r="I191" s="47">
        <f>518288.4+1547.4</f>
        <v>519835.80000000005</v>
      </c>
    </row>
    <row r="192" spans="5:9" ht="55.5" customHeight="1">
      <c r="E192" s="25" t="s">
        <v>262</v>
      </c>
      <c r="F192" s="38" t="s">
        <v>344</v>
      </c>
      <c r="G192" s="47">
        <v>25585.9</v>
      </c>
      <c r="H192" s="47">
        <f>23220.6+3615.3</f>
        <v>26835.899999999998</v>
      </c>
      <c r="I192" s="47">
        <f>23220.6+3615.3</f>
        <v>26835.899999999998</v>
      </c>
    </row>
    <row r="193" spans="5:9" ht="72" customHeight="1">
      <c r="E193" s="25" t="s">
        <v>263</v>
      </c>
      <c r="F193" s="38" t="s">
        <v>264</v>
      </c>
      <c r="G193" s="47">
        <v>816.5</v>
      </c>
      <c r="H193" s="47">
        <v>1216.5</v>
      </c>
      <c r="I193" s="47">
        <v>1216.5</v>
      </c>
    </row>
    <row r="194" spans="5:9" ht="69" customHeight="1">
      <c r="E194" s="25" t="s">
        <v>265</v>
      </c>
      <c r="F194" s="18" t="s">
        <v>266</v>
      </c>
      <c r="G194" s="41">
        <v>7302.8</v>
      </c>
      <c r="H194" s="41">
        <v>7332.1</v>
      </c>
      <c r="I194" s="41">
        <v>7332.2</v>
      </c>
    </row>
    <row r="195" spans="5:9" ht="89.25" customHeight="1" hidden="1">
      <c r="E195" s="25" t="s">
        <v>179</v>
      </c>
      <c r="F195" s="18" t="s">
        <v>180</v>
      </c>
      <c r="G195" s="26"/>
      <c r="H195" s="26"/>
      <c r="I195" s="26"/>
    </row>
    <row r="196" spans="1:9" ht="53.25" customHeight="1">
      <c r="A196" s="5" t="s">
        <v>139</v>
      </c>
      <c r="B196" s="5" t="s">
        <v>11</v>
      </c>
      <c r="C196" s="5" t="s">
        <v>8</v>
      </c>
      <c r="D196" s="5" t="s">
        <v>155</v>
      </c>
      <c r="E196" s="25" t="s">
        <v>267</v>
      </c>
      <c r="F196" s="18" t="s">
        <v>339</v>
      </c>
      <c r="G196" s="26">
        <v>1410</v>
      </c>
      <c r="H196" s="26">
        <v>1394.5</v>
      </c>
      <c r="I196" s="26">
        <v>1442.1</v>
      </c>
    </row>
    <row r="197" spans="1:9" ht="70.5" customHeight="1">
      <c r="A197" s="5" t="s">
        <v>138</v>
      </c>
      <c r="B197" s="5" t="s">
        <v>11</v>
      </c>
      <c r="C197" s="5" t="s">
        <v>8</v>
      </c>
      <c r="D197" s="5" t="s">
        <v>155</v>
      </c>
      <c r="E197" s="25" t="s">
        <v>268</v>
      </c>
      <c r="F197" s="18" t="s">
        <v>269</v>
      </c>
      <c r="G197" s="26">
        <v>25.5</v>
      </c>
      <c r="H197" s="26">
        <v>2.1</v>
      </c>
      <c r="I197" s="26">
        <v>1.9</v>
      </c>
    </row>
    <row r="198" spans="1:9" ht="68.25" customHeight="1">
      <c r="A198" s="5" t="s">
        <v>140</v>
      </c>
      <c r="B198" s="5" t="s">
        <v>11</v>
      </c>
      <c r="C198" s="5" t="s">
        <v>8</v>
      </c>
      <c r="D198" s="5" t="s">
        <v>155</v>
      </c>
      <c r="E198" s="25" t="s">
        <v>289</v>
      </c>
      <c r="F198" s="18" t="s">
        <v>345</v>
      </c>
      <c r="G198" s="26">
        <v>0</v>
      </c>
      <c r="H198" s="26">
        <v>1650</v>
      </c>
      <c r="I198" s="26">
        <v>0</v>
      </c>
    </row>
    <row r="199" spans="1:9" ht="52.5" customHeight="1" hidden="1">
      <c r="A199" s="5" t="s">
        <v>168</v>
      </c>
      <c r="B199" s="5" t="s">
        <v>11</v>
      </c>
      <c r="C199" s="5" t="s">
        <v>8</v>
      </c>
      <c r="D199" s="5" t="s">
        <v>155</v>
      </c>
      <c r="E199" s="25" t="s">
        <v>271</v>
      </c>
      <c r="F199" s="18" t="s">
        <v>270</v>
      </c>
      <c r="G199" s="26"/>
      <c r="H199" s="26"/>
      <c r="I199" s="26"/>
    </row>
    <row r="200" spans="5:9" ht="41.25" customHeight="1" hidden="1">
      <c r="E200" s="25" t="s">
        <v>272</v>
      </c>
      <c r="F200" s="18" t="s">
        <v>273</v>
      </c>
      <c r="G200" s="26"/>
      <c r="H200" s="26"/>
      <c r="I200" s="26"/>
    </row>
    <row r="201" spans="1:9" ht="18.75" customHeight="1" hidden="1">
      <c r="A201" s="5" t="s">
        <v>141</v>
      </c>
      <c r="B201" s="5" t="s">
        <v>7</v>
      </c>
      <c r="C201" s="5" t="s">
        <v>8</v>
      </c>
      <c r="D201" s="5" t="s">
        <v>155</v>
      </c>
      <c r="E201" s="27" t="s">
        <v>169</v>
      </c>
      <c r="F201" s="19" t="s">
        <v>142</v>
      </c>
      <c r="G201" s="28">
        <f>G202+G203</f>
        <v>0</v>
      </c>
      <c r="H201" s="28">
        <f>H202+H203</f>
        <v>0</v>
      </c>
      <c r="I201" s="28">
        <f>I202+I203</f>
        <v>0</v>
      </c>
    </row>
    <row r="202" spans="1:9" ht="68.25" customHeight="1" hidden="1">
      <c r="A202" s="5" t="s">
        <v>170</v>
      </c>
      <c r="B202" s="5" t="s">
        <v>11</v>
      </c>
      <c r="C202" s="5" t="s">
        <v>8</v>
      </c>
      <c r="D202" s="5" t="s">
        <v>155</v>
      </c>
      <c r="E202" s="25" t="s">
        <v>274</v>
      </c>
      <c r="F202" s="30" t="s">
        <v>275</v>
      </c>
      <c r="G202" s="26"/>
      <c r="H202" s="26"/>
      <c r="I202" s="26"/>
    </row>
    <row r="203" spans="5:9" ht="55.5" customHeight="1" hidden="1">
      <c r="E203" s="25" t="s">
        <v>276</v>
      </c>
      <c r="F203" s="30" t="s">
        <v>277</v>
      </c>
      <c r="G203" s="26"/>
      <c r="H203" s="26"/>
      <c r="I203" s="26"/>
    </row>
    <row r="204" spans="5:9" ht="32.25" customHeight="1">
      <c r="E204" s="27" t="s">
        <v>169</v>
      </c>
      <c r="F204" s="39" t="s">
        <v>142</v>
      </c>
      <c r="G204" s="28">
        <f>G205</f>
        <v>17569.2</v>
      </c>
      <c r="H204" s="28">
        <f>H205</f>
        <v>17569.2</v>
      </c>
      <c r="I204" s="28">
        <f>I205</f>
        <v>17568.7</v>
      </c>
    </row>
    <row r="205" spans="5:9" ht="78" customHeight="1">
      <c r="E205" s="25" t="s">
        <v>274</v>
      </c>
      <c r="F205" s="30" t="s">
        <v>275</v>
      </c>
      <c r="G205" s="26">
        <v>17569.2</v>
      </c>
      <c r="H205" s="26">
        <v>17569.2</v>
      </c>
      <c r="I205" s="26">
        <v>17568.7</v>
      </c>
    </row>
    <row r="206" spans="5:9" ht="35.25" customHeight="1">
      <c r="E206" s="78" t="s">
        <v>469</v>
      </c>
      <c r="F206" s="66" t="s">
        <v>470</v>
      </c>
      <c r="G206" s="28">
        <f aca="true" t="shared" si="0" ref="G206:I207">G207</f>
        <v>324.5</v>
      </c>
      <c r="H206" s="28">
        <f t="shared" si="0"/>
        <v>0</v>
      </c>
      <c r="I206" s="28">
        <f t="shared" si="0"/>
        <v>0</v>
      </c>
    </row>
    <row r="207" spans="5:9" ht="56.25" customHeight="1">
      <c r="E207" s="67" t="s">
        <v>471</v>
      </c>
      <c r="F207" s="30" t="s">
        <v>473</v>
      </c>
      <c r="G207" s="26">
        <f t="shared" si="0"/>
        <v>324.5</v>
      </c>
      <c r="H207" s="26">
        <f t="shared" si="0"/>
        <v>0</v>
      </c>
      <c r="I207" s="26">
        <f t="shared" si="0"/>
        <v>0</v>
      </c>
    </row>
    <row r="208" spans="5:9" ht="48.75" customHeight="1">
      <c r="E208" s="67" t="s">
        <v>472</v>
      </c>
      <c r="F208" s="30" t="s">
        <v>474</v>
      </c>
      <c r="G208" s="26">
        <v>324.5</v>
      </c>
      <c r="H208" s="26">
        <v>0</v>
      </c>
      <c r="I208" s="26">
        <v>0</v>
      </c>
    </row>
    <row r="209" spans="1:9" s="12" customFormat="1" ht="18" customHeight="1">
      <c r="A209" s="11" t="s">
        <v>143</v>
      </c>
      <c r="B209" s="11" t="s">
        <v>7</v>
      </c>
      <c r="C209" s="11" t="s">
        <v>8</v>
      </c>
      <c r="D209" s="11" t="s">
        <v>9</v>
      </c>
      <c r="E209" s="27" t="s">
        <v>145</v>
      </c>
      <c r="F209" s="19" t="s">
        <v>144</v>
      </c>
      <c r="G209" s="28">
        <f>G210+G215+G216+G217</f>
        <v>29000</v>
      </c>
      <c r="H209" s="28">
        <f>H210+H215+H216+H217</f>
        <v>5000</v>
      </c>
      <c r="I209" s="28">
        <f>I210+I215+I216+I217</f>
        <v>5000</v>
      </c>
    </row>
    <row r="210" spans="1:9" ht="40.5" customHeight="1">
      <c r="A210" s="5" t="s">
        <v>146</v>
      </c>
      <c r="B210" s="5" t="s">
        <v>11</v>
      </c>
      <c r="C210" s="5" t="s">
        <v>8</v>
      </c>
      <c r="D210" s="5" t="s">
        <v>155</v>
      </c>
      <c r="E210" s="25" t="s">
        <v>278</v>
      </c>
      <c r="F210" s="18" t="s">
        <v>279</v>
      </c>
      <c r="G210" s="26">
        <v>29000</v>
      </c>
      <c r="H210" s="26">
        <v>5000</v>
      </c>
      <c r="I210" s="26">
        <v>5000</v>
      </c>
    </row>
    <row r="211" spans="5:9" ht="35.25" customHeight="1" hidden="1">
      <c r="E211" s="25" t="s">
        <v>185</v>
      </c>
      <c r="F211" s="18" t="s">
        <v>151</v>
      </c>
      <c r="G211" s="26"/>
      <c r="H211" s="26"/>
      <c r="I211" s="26"/>
    </row>
    <row r="212" spans="1:9" ht="54.75" customHeight="1" hidden="1">
      <c r="A212" s="5" t="s">
        <v>147</v>
      </c>
      <c r="B212" s="5" t="s">
        <v>11</v>
      </c>
      <c r="C212" s="5" t="s">
        <v>8</v>
      </c>
      <c r="D212" s="5" t="s">
        <v>155</v>
      </c>
      <c r="E212" s="25" t="s">
        <v>181</v>
      </c>
      <c r="F212" s="18" t="s">
        <v>184</v>
      </c>
      <c r="G212" s="26"/>
      <c r="H212" s="26"/>
      <c r="I212" s="26"/>
    </row>
    <row r="213" spans="1:9" ht="55.5" customHeight="1" hidden="1">
      <c r="A213" s="5" t="s">
        <v>147</v>
      </c>
      <c r="B213" s="5" t="s">
        <v>11</v>
      </c>
      <c r="C213" s="5" t="s">
        <v>150</v>
      </c>
      <c r="D213" s="5" t="s">
        <v>155</v>
      </c>
      <c r="E213" s="25" t="s">
        <v>182</v>
      </c>
      <c r="F213" s="18" t="s">
        <v>186</v>
      </c>
      <c r="G213" s="26"/>
      <c r="H213" s="26"/>
      <c r="I213" s="26"/>
    </row>
    <row r="214" spans="1:9" ht="69.75" customHeight="1" hidden="1">
      <c r="A214" s="5" t="s">
        <v>147</v>
      </c>
      <c r="B214" s="5" t="s">
        <v>11</v>
      </c>
      <c r="C214" s="5" t="s">
        <v>148</v>
      </c>
      <c r="D214" s="5" t="s">
        <v>155</v>
      </c>
      <c r="E214" s="25" t="s">
        <v>183</v>
      </c>
      <c r="F214" s="18" t="s">
        <v>149</v>
      </c>
      <c r="G214" s="26"/>
      <c r="H214" s="26"/>
      <c r="I214" s="26"/>
    </row>
    <row r="215" spans="5:9" ht="66" customHeight="1" hidden="1">
      <c r="E215" s="31" t="s">
        <v>280</v>
      </c>
      <c r="F215" s="40" t="s">
        <v>281</v>
      </c>
      <c r="G215" s="26"/>
      <c r="H215" s="26"/>
      <c r="I215" s="26"/>
    </row>
    <row r="216" spans="5:9" ht="47.25" customHeight="1" hidden="1">
      <c r="E216" s="31" t="s">
        <v>282</v>
      </c>
      <c r="F216" s="18" t="s">
        <v>283</v>
      </c>
      <c r="G216" s="26"/>
      <c r="H216" s="26"/>
      <c r="I216" s="26"/>
    </row>
    <row r="217" spans="5:9" ht="60" customHeight="1" hidden="1">
      <c r="E217" s="31" t="s">
        <v>282</v>
      </c>
      <c r="F217" s="40" t="s">
        <v>284</v>
      </c>
      <c r="G217" s="26"/>
      <c r="H217" s="26"/>
      <c r="I217" s="26"/>
    </row>
    <row r="218" spans="1:9" s="12" customFormat="1" ht="18" customHeight="1">
      <c r="A218" s="11" t="s">
        <v>6</v>
      </c>
      <c r="B218" s="11" t="s">
        <v>7</v>
      </c>
      <c r="C218" s="11" t="s">
        <v>8</v>
      </c>
      <c r="D218" s="11" t="s">
        <v>9</v>
      </c>
      <c r="E218" s="70" t="s">
        <v>10</v>
      </c>
      <c r="F218" s="71"/>
      <c r="G218" s="28">
        <f>G20+G159</f>
        <v>1673967.9</v>
      </c>
      <c r="H218" s="28">
        <f>H20+H159</f>
        <v>1079165.2999999998</v>
      </c>
      <c r="I218" s="28">
        <f>I20+I159</f>
        <v>1141135.9</v>
      </c>
    </row>
  </sheetData>
  <sheetProtection formatColumns="0"/>
  <mergeCells count="17">
    <mergeCell ref="F10:I10"/>
    <mergeCell ref="E1:I1"/>
    <mergeCell ref="E2:I2"/>
    <mergeCell ref="E3:I3"/>
    <mergeCell ref="E4:I4"/>
    <mergeCell ref="E5:I5"/>
    <mergeCell ref="E6:I6"/>
    <mergeCell ref="E16:I16"/>
    <mergeCell ref="E7:I7"/>
    <mergeCell ref="E218:F218"/>
    <mergeCell ref="E17:I17"/>
    <mergeCell ref="G8:I8"/>
    <mergeCell ref="G14:I14"/>
    <mergeCell ref="F9:I9"/>
    <mergeCell ref="F11:I11"/>
    <mergeCell ref="F12:I12"/>
    <mergeCell ref="F13:I13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0:F10"/>
  <sheetViews>
    <sheetView zoomScalePageLayoutView="0" workbookViewId="0" topLeftCell="A1">
      <selection activeCell="F10" sqref="F10"/>
    </sheetView>
  </sheetViews>
  <sheetFormatPr defaultColWidth="9.00390625" defaultRowHeight="12.75"/>
  <sheetData>
    <row r="10" ht="12.75">
      <c r="F10" s="48">
        <v>39.635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Нач отдела доходов</cp:lastModifiedBy>
  <cp:lastPrinted>2022-10-14T04:31:06Z</cp:lastPrinted>
  <dcterms:created xsi:type="dcterms:W3CDTF">2007-10-23T05:54:51Z</dcterms:created>
  <dcterms:modified xsi:type="dcterms:W3CDTF">2022-10-14T04:33:27Z</dcterms:modified>
  <cp:category/>
  <cp:version/>
  <cp:contentType/>
  <cp:contentStatus/>
</cp:coreProperties>
</file>