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0785" tabRatio="643" activeTab="0"/>
  </bookViews>
  <sheets>
    <sheet name="Бюджет 1 чтение " sheetId="1" r:id="rId1"/>
  </sheets>
  <definedNames/>
  <calcPr fullCalcOnLoad="1"/>
</workbook>
</file>

<file path=xl/sharedStrings.xml><?xml version="1.0" encoding="utf-8"?>
<sst xmlns="http://schemas.openxmlformats.org/spreadsheetml/2006/main" count="253" uniqueCount="138">
  <si>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</si>
  <si>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УСЗН</t>
  </si>
  <si>
    <t>УО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</si>
  <si>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</si>
  <si>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</si>
  <si>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ВСЕГО</t>
  </si>
  <si>
    <t>ДОТАЦИЯ</t>
  </si>
  <si>
    <t>Содержание и обустройство сибиреязвенных захоронений и скотомогильников (биотермических ям)</t>
  </si>
  <si>
    <t>Адресная социальная поддержка участников образовательного процесса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</si>
  <si>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</si>
  <si>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Социальная поддержка и социальное обслуживание населения в части содержания органов местного самоуправления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</si>
  <si>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</si>
  <si>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Организация круглогодичного отдыха, оздоровления и занятости обучающихся</t>
  </si>
  <si>
    <t>0701 02100 71800</t>
  </si>
  <si>
    <t>0709 02100 71940</t>
  </si>
  <si>
    <t>0801 04100 70420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</si>
  <si>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</si>
  <si>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специлизированных жилых помещений</t>
  </si>
  <si>
    <t>Социальная поддержка работников образовательных организаций и участников образовательного процесса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</si>
  <si>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</si>
  <si>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Виды субвенций</t>
  </si>
  <si>
    <t>Сумма тыс. руб.</t>
  </si>
  <si>
    <t>Код доходов</t>
  </si>
  <si>
    <t>Код расходов</t>
  </si>
  <si>
    <t>Создание и функционирование комиссий по делам несовершеннолетних и защите их прав</t>
  </si>
  <si>
    <t>0105 01000 51200</t>
  </si>
  <si>
    <t>Создание и функционирование административных комиссий</t>
  </si>
  <si>
    <t xml:space="preserve"> 0113 01000 79060</t>
  </si>
  <si>
    <t xml:space="preserve"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</t>
  </si>
  <si>
    <t>1003 02300 72010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</si>
  <si>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</si>
  <si>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1003 15000 71660</t>
  </si>
  <si>
    <t>Реализация мер в области государственной молодежной политики</t>
  </si>
  <si>
    <t>0707 04100 70490</t>
  </si>
  <si>
    <t>Развитие единого образовательного пространства, повышение качества образовательных результатов</t>
  </si>
  <si>
    <t>0709 02100 71930</t>
  </si>
  <si>
    <t>0709 02300 72000</t>
  </si>
  <si>
    <t>Строительство и реконструкция объектов систем водоснабжения и водоотведения</t>
  </si>
  <si>
    <t>0502 08100 72480</t>
  </si>
  <si>
    <t>Обеспечение жильем социальных категорий граждан, установленных законодательством Кемеровской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</si>
  <si>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</si>
  <si>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</si>
  <si>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</si>
  <si>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УК</t>
  </si>
  <si>
    <t>КУМИ</t>
  </si>
  <si>
    <t>2022 г.</t>
  </si>
  <si>
    <t>ГРБС</t>
  </si>
  <si>
    <t>0113 01000 79050</t>
  </si>
  <si>
    <t>в т.ч. ФБ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</si>
  <si>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</si>
  <si>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Реализация программ формирования современной городской среды</t>
  </si>
  <si>
    <t>0503 200F2 55550</t>
  </si>
  <si>
    <t>Организация мероприятий при осуществлении деятельности по обращению с животными без владельцев</t>
  </si>
  <si>
    <t>УЖС</t>
  </si>
  <si>
    <t>1401 19100 70290</t>
  </si>
  <si>
    <t>АКМО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</si>
  <si>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</si>
  <si>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0702 02100 L3040</t>
  </si>
  <si>
    <t>2023 г.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</si>
  <si>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</si>
  <si>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</si>
  <si>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ГАДБ</t>
  </si>
  <si>
    <t>СУБВЕНЦИЯ, в т.ч.:</t>
  </si>
  <si>
    <t>СУБСИДИИ, в т.ч.:</t>
  </si>
  <si>
    <t>Национальные проекты</t>
  </si>
  <si>
    <t xml:space="preserve"> 0203 01000 51180</t>
  </si>
  <si>
    <t>0702 02100 71830</t>
  </si>
  <si>
    <t>0702 02100 71840</t>
  </si>
  <si>
    <t>0709 02300 72070</t>
  </si>
  <si>
    <t>1002 03100 73880</t>
  </si>
  <si>
    <t>1002 03100 70170</t>
  </si>
  <si>
    <t>1003 02300 72050</t>
  </si>
  <si>
    <t>1003 03200 80110</t>
  </si>
  <si>
    <t>1003 032Р1 70050</t>
  </si>
  <si>
    <t>1003 03200 70010</t>
  </si>
  <si>
    <t>1004 02100 71810</t>
  </si>
  <si>
    <t>1004 02300 R0820</t>
  </si>
  <si>
    <t>1004 02300 80130</t>
  </si>
  <si>
    <t>1004 02300 80140</t>
  </si>
  <si>
    <t>1004 02300 71850</t>
  </si>
  <si>
    <t>1006 03300 70280</t>
  </si>
  <si>
    <t>0113 17100 71960</t>
  </si>
  <si>
    <t>0503 25000 70860</t>
  </si>
  <si>
    <t>0503 25000 71140</t>
  </si>
  <si>
    <t>2024 г.</t>
  </si>
  <si>
    <t xml:space="preserve">Расшифровка безвозмездных перечислений из областного бюджета 2022-2024 гг. </t>
  </si>
  <si>
    <t>ИНЫЕ МЕЖБЮДЖЕТНЫЕ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</si>
  <si>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</si>
  <si>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0702 02100 53030</t>
  </si>
  <si>
    <t xml:space="preserve">Создание системы долговременного ухода за гражданами пожилого возраста и инвалидами </t>
  </si>
  <si>
    <t xml:space="preserve">Строительство и реконструкцию (модернизацию) объектов питьевого водоснабжения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</si>
  <si>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</si>
  <si>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</si>
  <si>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Профилактика безнадзорности и правонарушений несовершеннолетних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</si>
  <si>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</si>
  <si>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Обеспечение комплексного развития сельских территорий (современный облик сельских территорий)</t>
  </si>
  <si>
    <t>Осуществление полномочий  по обеспечению жильем отдельных категорий граждан, установленных Федеральным законом от 12 января 1995 года № 5-ФЗ "О ветеранах"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</si>
  <si>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компенсацию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</si>
  <si>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</si>
  <si>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</si>
  <si>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0709 02300 72060</t>
  </si>
  <si>
    <t>0409 08400 72690</t>
  </si>
  <si>
    <t>0502 08200 72570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</si>
  <si>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</si>
  <si>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202 25163 14 0000</t>
  </si>
  <si>
    <t>202 15001 14 0000</t>
  </si>
  <si>
    <t>202 20041 14 0000</t>
  </si>
  <si>
    <t>202 20077 14 0000</t>
  </si>
  <si>
    <t>202 25555 14 0000</t>
  </si>
  <si>
    <t>202 25304 14 0000</t>
  </si>
  <si>
    <t>202 29999 14 0000</t>
  </si>
  <si>
    <t>202 25243 14 0000</t>
  </si>
  <si>
    <t>202 25097 14 0000</t>
  </si>
  <si>
    <t>203 25491 14 0000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</si>
  <si>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</t>
  </si>
  <si>
    <t>0505 260F5 52430</t>
  </si>
  <si>
    <t>0502 08500 72510</t>
  </si>
  <si>
    <t>0703 021E2 54910</t>
  </si>
  <si>
    <t>0801 04100 70450</t>
  </si>
  <si>
    <t>0503 04100 L2990</t>
  </si>
  <si>
    <t>0801 04100 L5768</t>
  </si>
  <si>
    <t>0702 021E2 50970</t>
  </si>
  <si>
    <t>202 25299 14 0000</t>
  </si>
  <si>
    <t>202 25576 14 0000</t>
  </si>
  <si>
    <t>202 35082 14 0000</t>
  </si>
  <si>
    <t>202 35135 14 0000</t>
  </si>
  <si>
    <t>ФУ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</si>
  <si>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</si>
  <si>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202 35120 14 0000</t>
  </si>
  <si>
    <t>202 30024 14 0000</t>
  </si>
  <si>
    <t>202 35118 14 0000</t>
  </si>
  <si>
    <t>202 03024 14 0000</t>
  </si>
  <si>
    <t>202 30029 14 0000</t>
  </si>
  <si>
    <t>202 30027 14 0000</t>
  </si>
  <si>
    <t>202 45303 14 0000</t>
  </si>
  <si>
    <t>1006 031Р3 51630</t>
  </si>
  <si>
    <t>Заместитель главы - начальник финансового управления администрации Крапивинского муниципального округа   _____________________________________________   О.В.Стоянова</t>
  </si>
  <si>
    <t>1003 15000 51340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</si>
</sst>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&quot;р.&quot;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_₽"/>
    <numFmt numFmtId="183" formatCode="#,##0.0\ _₽"/>
    <numFmt numFmtId="184" formatCode="#,##0.0_р_."/>
    <numFmt numFmtId="185" formatCode="#\ ##0.00"/>
    <numFmt numFmtId="186" formatCode="#,##0.0000"/>
    <numFmt numFmtId="187" formatCode="#,##0.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173" fontId="0" fillId="32" borderId="10" xfId="0" applyNumberFormat="1" applyFill="1" applyBorder="1" applyAlignment="1">
      <alignment horizontal="center" vertical="center"/>
    </xf>
    <xf numFmtId="173" fontId="0" fillId="32" borderId="10" xfId="0" applyNumberFormat="1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3" fontId="0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top" wrapText="1"/>
    </xf>
    <xf numFmtId="173" fontId="0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173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90" zoomScaleNormal="90" zoomScalePageLayoutView="0" workbookViewId="0" topLeftCell="A39">
      <selection activeCell="A41" sqref="A41:K41"/>
    </sheetView>
  </sheetViews>
  <sheetFormatPr defaultColWidth="9.00390625" defaultRowHeight="12.75"/>
  <cols>
    <col min="1" max="1" width="62.625" style="0" customWidth="1"/>
    <col min="2" max="2" width="14.25390625" style="0" bestFit="1" customWidth="1"/>
    <col min="3" max="3" width="12.75390625" style="0" bestFit="1" customWidth="1"/>
    <col min="4" max="4" width="14.25390625" style="0" bestFit="1" customWidth="1"/>
    <col min="5" max="5" width="12.75390625" style="0" bestFit="1" customWidth="1"/>
    <col min="6" max="6" width="14.25390625" style="0" bestFit="1" customWidth="1"/>
    <col min="7" max="7" width="12.75390625" style="0" bestFit="1" customWidth="1"/>
    <col min="8" max="8" width="12.25390625" style="0" customWidth="1"/>
    <col min="9" max="9" width="19.875" style="0" customWidth="1"/>
    <col min="10" max="10" width="12.25390625" style="0" customWidth="1"/>
    <col min="11" max="11" width="17.125" style="10" customWidth="1"/>
  </cols>
  <sheetData>
    <row r="1" spans="1:7" ht="15.75">
      <c r="A1" s="40" t="s">
        <v>85</v>
      </c>
      <c r="B1" s="5"/>
      <c r="C1" s="5"/>
      <c r="D1" s="5"/>
      <c r="E1" s="5"/>
      <c r="F1" s="5"/>
      <c r="G1" s="5"/>
    </row>
    <row r="2" spans="2:9" ht="12.75">
      <c r="B2" s="5"/>
      <c r="C2" s="5"/>
      <c r="D2" s="5"/>
      <c r="E2" s="5"/>
      <c r="F2" s="5"/>
      <c r="G2" s="5"/>
      <c r="I2" s="5"/>
    </row>
    <row r="3" spans="1:11" ht="12.75">
      <c r="A3" s="2" t="s">
        <v>20</v>
      </c>
      <c r="B3" s="41" t="s">
        <v>21</v>
      </c>
      <c r="C3" s="41"/>
      <c r="D3" s="41"/>
      <c r="E3" s="41"/>
      <c r="F3" s="41"/>
      <c r="G3" s="2"/>
      <c r="H3" s="3" t="s">
        <v>61</v>
      </c>
      <c r="I3" s="3" t="s">
        <v>22</v>
      </c>
      <c r="J3" s="3" t="s">
        <v>46</v>
      </c>
      <c r="K3" s="3" t="s">
        <v>23</v>
      </c>
    </row>
    <row r="4" spans="1:11" ht="12.75">
      <c r="A4" s="8"/>
      <c r="B4" s="2" t="s">
        <v>45</v>
      </c>
      <c r="C4" s="2" t="s">
        <v>48</v>
      </c>
      <c r="D4" s="2" t="s">
        <v>58</v>
      </c>
      <c r="E4" s="2" t="s">
        <v>48</v>
      </c>
      <c r="F4" s="2" t="s">
        <v>84</v>
      </c>
      <c r="G4" s="2" t="s">
        <v>48</v>
      </c>
      <c r="H4" s="1"/>
      <c r="I4" s="6"/>
      <c r="J4" s="1"/>
      <c r="K4" s="11"/>
    </row>
    <row r="5" spans="1:11" ht="20.25" customHeight="1">
      <c r="A5" s="25" t="s">
        <v>6</v>
      </c>
      <c r="B5" s="38">
        <v>329944</v>
      </c>
      <c r="C5" s="38"/>
      <c r="D5" s="38">
        <v>185077</v>
      </c>
      <c r="E5" s="38"/>
      <c r="F5" s="38">
        <v>178254</v>
      </c>
      <c r="G5" s="24"/>
      <c r="H5" s="20" t="s">
        <v>126</v>
      </c>
      <c r="I5" s="20" t="s">
        <v>105</v>
      </c>
      <c r="J5" s="20"/>
      <c r="K5" s="20" t="s">
        <v>54</v>
      </c>
    </row>
    <row r="6" spans="1:11" ht="18.75" customHeight="1">
      <c r="A6" s="25" t="s">
        <v>63</v>
      </c>
      <c r="B6" s="23">
        <f>SUM(B7:B23)</f>
        <v>100857.30000000002</v>
      </c>
      <c r="C6" s="23">
        <f>SUM(C13:C23)</f>
        <v>17891.147999999997</v>
      </c>
      <c r="D6" s="23">
        <f>SUM(D7:D23)</f>
        <v>94583.50000000001</v>
      </c>
      <c r="E6" s="23">
        <f>SUM(E13:E23)</f>
        <v>16789.073999999997</v>
      </c>
      <c r="F6" s="23">
        <f>SUM(F7:F23)</f>
        <v>160848</v>
      </c>
      <c r="G6" s="23">
        <f>SUM(G13:G23)</f>
        <v>20174.976</v>
      </c>
      <c r="H6" s="20"/>
      <c r="I6" s="20"/>
      <c r="J6" s="20"/>
      <c r="K6" s="20"/>
    </row>
    <row r="7" spans="1:11" ht="63.75">
      <c r="A7" s="26" t="s">
        <v>103</v>
      </c>
      <c r="B7" s="34">
        <v>10000</v>
      </c>
      <c r="C7" s="34"/>
      <c r="D7" s="34">
        <v>15000</v>
      </c>
      <c r="E7" s="34"/>
      <c r="F7" s="34">
        <v>20000</v>
      </c>
      <c r="G7" s="15"/>
      <c r="H7" s="20" t="s">
        <v>53</v>
      </c>
      <c r="I7" s="20" t="s">
        <v>106</v>
      </c>
      <c r="J7" s="20" t="s">
        <v>53</v>
      </c>
      <c r="K7" s="20" t="s">
        <v>101</v>
      </c>
    </row>
    <row r="8" spans="1:11" ht="25.5">
      <c r="A8" s="42" t="s">
        <v>89</v>
      </c>
      <c r="B8" s="43">
        <v>2035.5</v>
      </c>
      <c r="C8" s="43">
        <f>B8*0.83</f>
        <v>1689.465</v>
      </c>
      <c r="D8" s="43">
        <v>2035.5</v>
      </c>
      <c r="E8" s="43">
        <f>D8*0.83</f>
        <v>1689.465</v>
      </c>
      <c r="F8" s="43">
        <v>3069</v>
      </c>
      <c r="G8" s="43">
        <f>F8*0.83</f>
        <v>2547.27</v>
      </c>
      <c r="H8" s="44" t="s">
        <v>1</v>
      </c>
      <c r="I8" s="44" t="s">
        <v>104</v>
      </c>
      <c r="J8" s="44" t="s">
        <v>1</v>
      </c>
      <c r="K8" s="44" t="s">
        <v>135</v>
      </c>
    </row>
    <row r="9" spans="1:11" ht="25.5">
      <c r="A9" s="42" t="s">
        <v>90</v>
      </c>
      <c r="B9" s="43">
        <v>0</v>
      </c>
      <c r="C9" s="43"/>
      <c r="D9" s="43">
        <v>0</v>
      </c>
      <c r="E9" s="43"/>
      <c r="F9" s="43">
        <v>72036.8</v>
      </c>
      <c r="G9" s="43">
        <f>F9*0.83</f>
        <v>59790.544</v>
      </c>
      <c r="H9" s="44" t="s">
        <v>53</v>
      </c>
      <c r="I9" s="44" t="s">
        <v>111</v>
      </c>
      <c r="J9" s="44" t="s">
        <v>53</v>
      </c>
      <c r="K9" s="44" t="s">
        <v>115</v>
      </c>
    </row>
    <row r="10" spans="1:11" ht="25.5">
      <c r="A10" s="42" t="s">
        <v>37</v>
      </c>
      <c r="B10" s="43">
        <v>50000</v>
      </c>
      <c r="C10" s="43"/>
      <c r="D10" s="43">
        <v>50000</v>
      </c>
      <c r="E10" s="43"/>
      <c r="F10" s="43">
        <v>0</v>
      </c>
      <c r="G10" s="43"/>
      <c r="H10" s="44" t="s">
        <v>53</v>
      </c>
      <c r="I10" s="44" t="s">
        <v>107</v>
      </c>
      <c r="J10" s="44" t="s">
        <v>53</v>
      </c>
      <c r="K10" s="44" t="s">
        <v>38</v>
      </c>
    </row>
    <row r="11" spans="1:11" ht="25.5">
      <c r="A11" s="42" t="s">
        <v>95</v>
      </c>
      <c r="B11" s="43">
        <v>11727.6</v>
      </c>
      <c r="C11" s="43"/>
      <c r="D11" s="43">
        <v>2276.6</v>
      </c>
      <c r="E11" s="43"/>
      <c r="F11" s="43">
        <v>2276.6</v>
      </c>
      <c r="G11" s="43"/>
      <c r="H11" s="44" t="s">
        <v>43</v>
      </c>
      <c r="I11" s="44" t="s">
        <v>123</v>
      </c>
      <c r="J11" s="44" t="s">
        <v>43</v>
      </c>
      <c r="K11" s="44" t="s">
        <v>120</v>
      </c>
    </row>
    <row r="12" spans="1:11" ht="38.25">
      <c r="A12" s="42" t="s">
        <v>114</v>
      </c>
      <c r="B12" s="43">
        <v>0</v>
      </c>
      <c r="C12" s="43"/>
      <c r="D12" s="43">
        <v>0</v>
      </c>
      <c r="E12" s="43"/>
      <c r="F12" s="43">
        <v>34119.8</v>
      </c>
      <c r="G12" s="43"/>
      <c r="H12" s="44" t="s">
        <v>53</v>
      </c>
      <c r="I12" s="44" t="s">
        <v>107</v>
      </c>
      <c r="J12" s="44" t="s">
        <v>53</v>
      </c>
      <c r="K12" s="44" t="s">
        <v>116</v>
      </c>
    </row>
    <row r="13" spans="1:11" s="9" customFormat="1" ht="12.75">
      <c r="A13" s="42" t="s">
        <v>50</v>
      </c>
      <c r="B13" s="43">
        <v>6182.9</v>
      </c>
      <c r="C13" s="43">
        <f>B13*0.83</f>
        <v>5131.807</v>
      </c>
      <c r="D13" s="43">
        <v>6245.7</v>
      </c>
      <c r="E13" s="43">
        <f>D13*0.83</f>
        <v>5183.931</v>
      </c>
      <c r="F13" s="43">
        <v>6995.4</v>
      </c>
      <c r="G13" s="43">
        <f>F13*0.83</f>
        <v>5806.182</v>
      </c>
      <c r="H13" s="44" t="s">
        <v>55</v>
      </c>
      <c r="I13" s="44" t="s">
        <v>108</v>
      </c>
      <c r="J13" s="44" t="s">
        <v>55</v>
      </c>
      <c r="K13" s="44" t="s">
        <v>51</v>
      </c>
    </row>
    <row r="14" spans="1:11" ht="38.25">
      <c r="A14" s="45" t="s">
        <v>56</v>
      </c>
      <c r="B14" s="43">
        <v>13668.6</v>
      </c>
      <c r="C14" s="46">
        <f>B14*0.83</f>
        <v>11344.938</v>
      </c>
      <c r="D14" s="43">
        <v>13301.3</v>
      </c>
      <c r="E14" s="46">
        <f>D14*0.83</f>
        <v>11040.079</v>
      </c>
      <c r="F14" s="43">
        <v>13703.5</v>
      </c>
      <c r="G14" s="46">
        <f>F14*0.83</f>
        <v>11373.904999999999</v>
      </c>
      <c r="H14" s="44" t="s">
        <v>2</v>
      </c>
      <c r="I14" s="44" t="s">
        <v>109</v>
      </c>
      <c r="J14" s="44" t="s">
        <v>2</v>
      </c>
      <c r="K14" s="44" t="s">
        <v>57</v>
      </c>
    </row>
    <row r="15" spans="1:11" ht="38.25">
      <c r="A15" s="42" t="s">
        <v>91</v>
      </c>
      <c r="B15" s="43">
        <v>0</v>
      </c>
      <c r="C15" s="43"/>
      <c r="D15" s="43">
        <v>0</v>
      </c>
      <c r="E15" s="43"/>
      <c r="F15" s="43">
        <v>3608.3</v>
      </c>
      <c r="G15" s="43">
        <f>F15*0.83</f>
        <v>2994.889</v>
      </c>
      <c r="H15" s="44" t="s">
        <v>2</v>
      </c>
      <c r="I15" s="44" t="s">
        <v>112</v>
      </c>
      <c r="J15" s="44" t="s">
        <v>2</v>
      </c>
      <c r="K15" s="44" t="s">
        <v>121</v>
      </c>
    </row>
    <row r="16" spans="1:11" ht="38.25">
      <c r="A16" s="42" t="s">
        <v>92</v>
      </c>
      <c r="B16" s="43">
        <v>1704.1</v>
      </c>
      <c r="C16" s="43">
        <f>B16*0.83</f>
        <v>1414.4029999999998</v>
      </c>
      <c r="D16" s="43">
        <v>307.5</v>
      </c>
      <c r="E16" s="43">
        <f>D16*0.83</f>
        <v>255.225</v>
      </c>
      <c r="F16" s="43">
        <v>0</v>
      </c>
      <c r="G16" s="43"/>
      <c r="H16" s="44" t="s">
        <v>2</v>
      </c>
      <c r="I16" s="44" t="s">
        <v>113</v>
      </c>
      <c r="J16" s="44" t="s">
        <v>2</v>
      </c>
      <c r="K16" s="44" t="s">
        <v>117</v>
      </c>
    </row>
    <row r="17" spans="1:11" ht="25.5">
      <c r="A17" s="26" t="s">
        <v>93</v>
      </c>
      <c r="B17" s="34">
        <v>0</v>
      </c>
      <c r="C17" s="34"/>
      <c r="D17" s="34">
        <v>5</v>
      </c>
      <c r="E17" s="34"/>
      <c r="F17" s="34">
        <v>0</v>
      </c>
      <c r="G17" s="15"/>
      <c r="H17" s="20" t="s">
        <v>2</v>
      </c>
      <c r="I17" s="19" t="s">
        <v>110</v>
      </c>
      <c r="J17" s="20" t="s">
        <v>2</v>
      </c>
      <c r="K17" s="20" t="s">
        <v>100</v>
      </c>
    </row>
    <row r="18" spans="1:11" ht="12.75">
      <c r="A18" s="31" t="s">
        <v>32</v>
      </c>
      <c r="B18" s="35">
        <v>190</v>
      </c>
      <c r="C18" s="35"/>
      <c r="D18" s="35">
        <v>190</v>
      </c>
      <c r="E18" s="35"/>
      <c r="F18" s="35">
        <v>190</v>
      </c>
      <c r="G18" s="17"/>
      <c r="H18" s="20" t="s">
        <v>43</v>
      </c>
      <c r="I18" s="19" t="s">
        <v>110</v>
      </c>
      <c r="J18" s="20" t="s">
        <v>43</v>
      </c>
      <c r="K18" s="20" t="s">
        <v>33</v>
      </c>
    </row>
    <row r="19" spans="1:11" ht="25.5">
      <c r="A19" s="26" t="s">
        <v>34</v>
      </c>
      <c r="B19" s="34">
        <v>365</v>
      </c>
      <c r="C19" s="34"/>
      <c r="D19" s="34">
        <v>365</v>
      </c>
      <c r="E19" s="34"/>
      <c r="F19" s="34">
        <v>365</v>
      </c>
      <c r="G19" s="15"/>
      <c r="H19" s="20" t="s">
        <v>2</v>
      </c>
      <c r="I19" s="19" t="s">
        <v>110</v>
      </c>
      <c r="J19" s="20" t="s">
        <v>2</v>
      </c>
      <c r="K19" s="20" t="s">
        <v>35</v>
      </c>
    </row>
    <row r="20" spans="1:11" ht="25.5">
      <c r="A20" s="26" t="s">
        <v>8</v>
      </c>
      <c r="B20" s="34">
        <v>588</v>
      </c>
      <c r="C20" s="34"/>
      <c r="D20" s="34">
        <v>588</v>
      </c>
      <c r="E20" s="34"/>
      <c r="F20" s="34">
        <v>588</v>
      </c>
      <c r="G20" s="15"/>
      <c r="H20" s="20" t="s">
        <v>2</v>
      </c>
      <c r="I20" s="19" t="s">
        <v>110</v>
      </c>
      <c r="J20" s="20" t="s">
        <v>2</v>
      </c>
      <c r="K20" s="20" t="s">
        <v>36</v>
      </c>
    </row>
    <row r="21" spans="1:11" ht="51">
      <c r="A21" s="26" t="s">
        <v>94</v>
      </c>
      <c r="B21" s="34">
        <v>0</v>
      </c>
      <c r="C21" s="34"/>
      <c r="D21" s="34">
        <v>373.3</v>
      </c>
      <c r="E21" s="34">
        <f>D21*0.83</f>
        <v>309.839</v>
      </c>
      <c r="F21" s="34">
        <v>0</v>
      </c>
      <c r="G21" s="15"/>
      <c r="H21" s="20" t="s">
        <v>43</v>
      </c>
      <c r="I21" s="19" t="s">
        <v>122</v>
      </c>
      <c r="J21" s="20" t="s">
        <v>43</v>
      </c>
      <c r="K21" s="20" t="s">
        <v>119</v>
      </c>
    </row>
    <row r="22" spans="1:11" ht="38.25">
      <c r="A22" s="26" t="s">
        <v>11</v>
      </c>
      <c r="B22" s="34">
        <v>3895.6</v>
      </c>
      <c r="C22" s="34"/>
      <c r="D22" s="34">
        <v>3895.6</v>
      </c>
      <c r="E22" s="34"/>
      <c r="F22" s="34">
        <v>3895.6</v>
      </c>
      <c r="G22" s="15"/>
      <c r="H22" s="20" t="s">
        <v>43</v>
      </c>
      <c r="I22" s="20" t="s">
        <v>110</v>
      </c>
      <c r="J22" s="20" t="s">
        <v>43</v>
      </c>
      <c r="K22" s="20" t="s">
        <v>15</v>
      </c>
    </row>
    <row r="23" spans="1:11" s="9" customFormat="1" ht="38.25">
      <c r="A23" s="26" t="s">
        <v>59</v>
      </c>
      <c r="B23" s="34">
        <v>500</v>
      </c>
      <c r="C23" s="34"/>
      <c r="D23" s="34">
        <v>0</v>
      </c>
      <c r="E23" s="34"/>
      <c r="F23" s="34">
        <v>0</v>
      </c>
      <c r="G23" s="34"/>
      <c r="H23" s="19" t="s">
        <v>43</v>
      </c>
      <c r="I23" s="19" t="s">
        <v>110</v>
      </c>
      <c r="J23" s="19" t="s">
        <v>43</v>
      </c>
      <c r="K23" s="19" t="s">
        <v>118</v>
      </c>
    </row>
    <row r="24" spans="1:11" ht="12.75">
      <c r="A24" s="25" t="s">
        <v>62</v>
      </c>
      <c r="B24" s="23">
        <f aca="true" t="shared" si="0" ref="B24:G24">SUM(B25:B52)</f>
        <v>514046.8999999999</v>
      </c>
      <c r="C24" s="23">
        <f t="shared" si="0"/>
        <v>2922.848</v>
      </c>
      <c r="D24" s="23">
        <f t="shared" si="0"/>
        <v>515013.39999999985</v>
      </c>
      <c r="E24" s="23">
        <f t="shared" si="0"/>
        <v>4570.147999999999</v>
      </c>
      <c r="F24" s="23">
        <f t="shared" si="0"/>
        <v>513462.7999999998</v>
      </c>
      <c r="G24" s="23">
        <f t="shared" si="0"/>
        <v>2967.548</v>
      </c>
      <c r="H24" s="20"/>
      <c r="I24" s="20"/>
      <c r="J24" s="20"/>
      <c r="K24" s="20"/>
    </row>
    <row r="25" spans="1:11" ht="38.25">
      <c r="A25" s="26" t="s">
        <v>40</v>
      </c>
      <c r="B25" s="34">
        <v>51.5</v>
      </c>
      <c r="C25" s="34">
        <f>B25</f>
        <v>51.5</v>
      </c>
      <c r="D25" s="34">
        <v>2.1</v>
      </c>
      <c r="E25" s="34">
        <f>D25</f>
        <v>2.1</v>
      </c>
      <c r="F25" s="34">
        <v>1.9</v>
      </c>
      <c r="G25" s="15">
        <f>F25</f>
        <v>1.9</v>
      </c>
      <c r="H25" s="20" t="s">
        <v>55</v>
      </c>
      <c r="I25" s="20" t="s">
        <v>128</v>
      </c>
      <c r="J25" s="20" t="s">
        <v>55</v>
      </c>
      <c r="K25" s="20" t="s">
        <v>25</v>
      </c>
    </row>
    <row r="26" spans="1:11" ht="51">
      <c r="A26" s="36" t="s">
        <v>99</v>
      </c>
      <c r="B26" s="16">
        <v>27</v>
      </c>
      <c r="C26" s="16"/>
      <c r="D26" s="16">
        <v>27</v>
      </c>
      <c r="E26" s="16"/>
      <c r="F26" s="16">
        <v>27</v>
      </c>
      <c r="G26" s="14"/>
      <c r="H26" s="20" t="s">
        <v>55</v>
      </c>
      <c r="I26" s="20" t="s">
        <v>129</v>
      </c>
      <c r="J26" s="20" t="s">
        <v>55</v>
      </c>
      <c r="K26" s="20" t="s">
        <v>47</v>
      </c>
    </row>
    <row r="27" spans="1:11" ht="25.5">
      <c r="A27" s="36" t="s">
        <v>24</v>
      </c>
      <c r="B27" s="16">
        <v>436.9</v>
      </c>
      <c r="C27" s="16"/>
      <c r="D27" s="16">
        <v>436.9</v>
      </c>
      <c r="E27" s="16"/>
      <c r="F27" s="16">
        <v>436.9</v>
      </c>
      <c r="G27" s="14"/>
      <c r="H27" s="20" t="s">
        <v>2</v>
      </c>
      <c r="I27" s="20" t="s">
        <v>129</v>
      </c>
      <c r="J27" s="20" t="s">
        <v>55</v>
      </c>
      <c r="K27" s="20" t="s">
        <v>81</v>
      </c>
    </row>
    <row r="28" spans="1:11" ht="12.75">
      <c r="A28" s="36" t="s">
        <v>26</v>
      </c>
      <c r="B28" s="16">
        <v>115</v>
      </c>
      <c r="C28" s="16"/>
      <c r="D28" s="16">
        <v>115</v>
      </c>
      <c r="E28" s="16"/>
      <c r="F28" s="16">
        <v>115</v>
      </c>
      <c r="G28" s="14"/>
      <c r="H28" s="20" t="s">
        <v>55</v>
      </c>
      <c r="I28" s="20" t="s">
        <v>129</v>
      </c>
      <c r="J28" s="20" t="s">
        <v>55</v>
      </c>
      <c r="K28" s="20" t="s">
        <v>27</v>
      </c>
    </row>
    <row r="29" spans="1:11" ht="25.5">
      <c r="A29" s="36" t="s">
        <v>98</v>
      </c>
      <c r="B29" s="16">
        <v>1347.8</v>
      </c>
      <c r="C29" s="15">
        <f>B29</f>
        <v>1347.8</v>
      </c>
      <c r="D29" s="16">
        <v>1394.5</v>
      </c>
      <c r="E29" s="15">
        <f>D29</f>
        <v>1394.5</v>
      </c>
      <c r="F29" s="16">
        <v>1442.1</v>
      </c>
      <c r="G29" s="15">
        <f>F29</f>
        <v>1442.1</v>
      </c>
      <c r="H29" s="20" t="s">
        <v>55</v>
      </c>
      <c r="I29" s="20" t="s">
        <v>130</v>
      </c>
      <c r="J29" s="20" t="s">
        <v>55</v>
      </c>
      <c r="K29" s="20" t="s">
        <v>65</v>
      </c>
    </row>
    <row r="30" spans="1:11" ht="25.5">
      <c r="A30" s="36" t="s">
        <v>52</v>
      </c>
      <c r="B30" s="16">
        <v>1100</v>
      </c>
      <c r="C30" s="16"/>
      <c r="D30" s="16">
        <v>1100</v>
      </c>
      <c r="E30" s="16"/>
      <c r="F30" s="16">
        <v>1100</v>
      </c>
      <c r="G30" s="15"/>
      <c r="H30" s="20" t="s">
        <v>55</v>
      </c>
      <c r="I30" s="20" t="s">
        <v>129</v>
      </c>
      <c r="J30" s="20" t="s">
        <v>55</v>
      </c>
      <c r="K30" s="19" t="s">
        <v>82</v>
      </c>
    </row>
    <row r="31" spans="1:11" ht="25.5">
      <c r="A31" s="36" t="s">
        <v>7</v>
      </c>
      <c r="B31" s="16">
        <v>560</v>
      </c>
      <c r="C31" s="16"/>
      <c r="D31" s="16">
        <v>208</v>
      </c>
      <c r="E31" s="16"/>
      <c r="F31" s="16">
        <v>260</v>
      </c>
      <c r="G31" s="14"/>
      <c r="H31" s="20" t="s">
        <v>55</v>
      </c>
      <c r="I31" s="20" t="s">
        <v>131</v>
      </c>
      <c r="J31" s="20" t="s">
        <v>55</v>
      </c>
      <c r="K31" s="20" t="s">
        <v>83</v>
      </c>
    </row>
    <row r="32" spans="1:11" ht="51">
      <c r="A32" s="26" t="s">
        <v>127</v>
      </c>
      <c r="B32" s="16">
        <v>78530.7</v>
      </c>
      <c r="C32" s="16"/>
      <c r="D32" s="16">
        <v>78530.7</v>
      </c>
      <c r="E32" s="16"/>
      <c r="F32" s="16">
        <v>78530.7</v>
      </c>
      <c r="G32" s="14"/>
      <c r="H32" s="20" t="s">
        <v>2</v>
      </c>
      <c r="I32" s="20" t="s">
        <v>129</v>
      </c>
      <c r="J32" s="20" t="s">
        <v>2</v>
      </c>
      <c r="K32" s="20" t="s">
        <v>13</v>
      </c>
    </row>
    <row r="33" spans="1:11" ht="63.75">
      <c r="A33" s="37" t="s">
        <v>19</v>
      </c>
      <c r="B33" s="16">
        <v>195366.5</v>
      </c>
      <c r="C33" s="16"/>
      <c r="D33" s="16">
        <v>195366.5</v>
      </c>
      <c r="E33" s="16"/>
      <c r="F33" s="16">
        <v>195366.5</v>
      </c>
      <c r="G33" s="14"/>
      <c r="H33" s="20" t="s">
        <v>2</v>
      </c>
      <c r="I33" s="20" t="s">
        <v>129</v>
      </c>
      <c r="J33" s="20" t="s">
        <v>2</v>
      </c>
      <c r="K33" s="20" t="s">
        <v>66</v>
      </c>
    </row>
    <row r="34" spans="1:11" ht="25.5">
      <c r="A34" s="37" t="s">
        <v>16</v>
      </c>
      <c r="B34" s="16">
        <v>2172.6</v>
      </c>
      <c r="C34" s="16"/>
      <c r="D34" s="16">
        <v>2172.6</v>
      </c>
      <c r="E34" s="16"/>
      <c r="F34" s="16">
        <v>2172.6</v>
      </c>
      <c r="G34" s="14"/>
      <c r="H34" s="20" t="s">
        <v>2</v>
      </c>
      <c r="I34" s="20" t="s">
        <v>129</v>
      </c>
      <c r="J34" s="20" t="s">
        <v>2</v>
      </c>
      <c r="K34" s="20" t="s">
        <v>67</v>
      </c>
    </row>
    <row r="35" spans="1:11" ht="25.5">
      <c r="A35" s="37" t="s">
        <v>12</v>
      </c>
      <c r="B35" s="34">
        <v>1313.6</v>
      </c>
      <c r="C35" s="34"/>
      <c r="D35" s="34">
        <v>1313.6</v>
      </c>
      <c r="E35" s="34"/>
      <c r="F35" s="34">
        <v>1313.6</v>
      </c>
      <c r="G35" s="15"/>
      <c r="H35" s="20" t="s">
        <v>2</v>
      </c>
      <c r="I35" s="20" t="s">
        <v>129</v>
      </c>
      <c r="J35" s="20" t="s">
        <v>2</v>
      </c>
      <c r="K35" s="20" t="s">
        <v>14</v>
      </c>
    </row>
    <row r="36" spans="1:11" ht="102">
      <c r="A36" s="26" t="s">
        <v>41</v>
      </c>
      <c r="B36" s="16">
        <v>2463.5</v>
      </c>
      <c r="C36" s="16"/>
      <c r="D36" s="16">
        <v>2463.5</v>
      </c>
      <c r="E36" s="16"/>
      <c r="F36" s="16">
        <v>2463.5</v>
      </c>
      <c r="G36" s="14"/>
      <c r="H36" s="20" t="s">
        <v>2</v>
      </c>
      <c r="I36" s="20" t="s">
        <v>129</v>
      </c>
      <c r="J36" s="20" t="s">
        <v>2</v>
      </c>
      <c r="K36" s="20" t="s">
        <v>68</v>
      </c>
    </row>
    <row r="37" spans="1:11" ht="127.5">
      <c r="A37" s="26" t="s">
        <v>60</v>
      </c>
      <c r="B37" s="16">
        <v>58704.6</v>
      </c>
      <c r="C37" s="16"/>
      <c r="D37" s="16">
        <v>58704.6</v>
      </c>
      <c r="E37" s="16"/>
      <c r="F37" s="16">
        <v>58704.6</v>
      </c>
      <c r="G37" s="14"/>
      <c r="H37" s="20" t="s">
        <v>1</v>
      </c>
      <c r="I37" s="20" t="s">
        <v>129</v>
      </c>
      <c r="J37" s="20" t="s">
        <v>1</v>
      </c>
      <c r="K37" s="20" t="s">
        <v>69</v>
      </c>
    </row>
    <row r="38" spans="1:11" ht="51">
      <c r="A38" s="37" t="s">
        <v>9</v>
      </c>
      <c r="B38" s="16">
        <v>21248.4</v>
      </c>
      <c r="C38" s="16"/>
      <c r="D38" s="16">
        <v>20919.6</v>
      </c>
      <c r="E38" s="16"/>
      <c r="F38" s="16">
        <v>20919.6</v>
      </c>
      <c r="G38" s="14"/>
      <c r="H38" s="20" t="s">
        <v>1</v>
      </c>
      <c r="I38" s="20" t="s">
        <v>129</v>
      </c>
      <c r="J38" s="20" t="s">
        <v>1</v>
      </c>
      <c r="K38" s="20" t="s">
        <v>70</v>
      </c>
    </row>
    <row r="39" spans="1:11" ht="76.5">
      <c r="A39" s="26" t="s">
        <v>96</v>
      </c>
      <c r="B39" s="16"/>
      <c r="C39" s="16"/>
      <c r="D39" s="16">
        <v>1650</v>
      </c>
      <c r="E39" s="16">
        <f>D39</f>
        <v>1650</v>
      </c>
      <c r="F39" s="16"/>
      <c r="G39" s="14"/>
      <c r="H39" s="20" t="s">
        <v>55</v>
      </c>
      <c r="I39" s="20" t="s">
        <v>125</v>
      </c>
      <c r="J39" s="20" t="s">
        <v>55</v>
      </c>
      <c r="K39" s="20" t="s">
        <v>137</v>
      </c>
    </row>
    <row r="40" spans="1:11" ht="63.75">
      <c r="A40" s="37" t="s">
        <v>42</v>
      </c>
      <c r="B40" s="16">
        <v>172</v>
      </c>
      <c r="C40" s="16"/>
      <c r="D40" s="16">
        <v>172</v>
      </c>
      <c r="E40" s="16"/>
      <c r="F40" s="16">
        <v>172</v>
      </c>
      <c r="G40" s="14"/>
      <c r="H40" s="20" t="s">
        <v>1</v>
      </c>
      <c r="I40" s="20" t="s">
        <v>129</v>
      </c>
      <c r="J40" s="20" t="s">
        <v>1</v>
      </c>
      <c r="K40" s="20" t="s">
        <v>74</v>
      </c>
    </row>
    <row r="41" spans="1:11" s="9" customFormat="1" ht="51">
      <c r="A41" s="47" t="s">
        <v>28</v>
      </c>
      <c r="B41" s="46">
        <v>2187</v>
      </c>
      <c r="C41" s="46"/>
      <c r="D41" s="46">
        <v>2187</v>
      </c>
      <c r="E41" s="46"/>
      <c r="F41" s="46">
        <v>2187</v>
      </c>
      <c r="G41" s="46"/>
      <c r="H41" s="44" t="s">
        <v>1</v>
      </c>
      <c r="I41" s="44" t="s">
        <v>129</v>
      </c>
      <c r="J41" s="44" t="s">
        <v>2</v>
      </c>
      <c r="K41" s="44" t="s">
        <v>73</v>
      </c>
    </row>
    <row r="42" spans="1:11" ht="63.75">
      <c r="A42" s="37" t="s">
        <v>3</v>
      </c>
      <c r="B42" s="16">
        <v>403</v>
      </c>
      <c r="C42" s="16"/>
      <c r="D42" s="16">
        <v>403</v>
      </c>
      <c r="E42" s="16"/>
      <c r="F42" s="16">
        <v>403</v>
      </c>
      <c r="G42" s="14"/>
      <c r="H42" s="20" t="s">
        <v>1</v>
      </c>
      <c r="I42" s="20" t="s">
        <v>129</v>
      </c>
      <c r="J42" s="20" t="s">
        <v>1</v>
      </c>
      <c r="K42" s="20" t="s">
        <v>72</v>
      </c>
    </row>
    <row r="43" spans="1:11" ht="25.5">
      <c r="A43" s="26" t="s">
        <v>18</v>
      </c>
      <c r="B43" s="16">
        <v>540</v>
      </c>
      <c r="C43" s="16"/>
      <c r="D43" s="16">
        <v>540</v>
      </c>
      <c r="E43" s="16"/>
      <c r="F43" s="16">
        <v>540</v>
      </c>
      <c r="G43" s="14"/>
      <c r="H43" s="20" t="s">
        <v>2</v>
      </c>
      <c r="I43" s="20" t="s">
        <v>129</v>
      </c>
      <c r="J43" s="20" t="s">
        <v>2</v>
      </c>
      <c r="K43" s="20" t="s">
        <v>29</v>
      </c>
    </row>
    <row r="44" spans="1:11" ht="38.25">
      <c r="A44" s="26" t="s">
        <v>30</v>
      </c>
      <c r="B44" s="16">
        <v>225.5</v>
      </c>
      <c r="C44" s="16"/>
      <c r="D44" s="16">
        <v>225.5</v>
      </c>
      <c r="E44" s="16"/>
      <c r="F44" s="16">
        <v>225.5</v>
      </c>
      <c r="G44" s="14"/>
      <c r="H44" s="20" t="s">
        <v>2</v>
      </c>
      <c r="I44" s="20" t="s">
        <v>129</v>
      </c>
      <c r="J44" s="20" t="s">
        <v>2</v>
      </c>
      <c r="K44" s="20" t="s">
        <v>71</v>
      </c>
    </row>
    <row r="45" spans="1:11" ht="25.5">
      <c r="A45" s="26" t="s">
        <v>39</v>
      </c>
      <c r="B45" s="16">
        <v>2237.6</v>
      </c>
      <c r="C45" s="16"/>
      <c r="D45" s="16">
        <v>2237.6</v>
      </c>
      <c r="E45" s="16"/>
      <c r="F45" s="16">
        <v>2237.6</v>
      </c>
      <c r="G45" s="14"/>
      <c r="H45" s="20" t="s">
        <v>44</v>
      </c>
      <c r="I45" s="20" t="s">
        <v>129</v>
      </c>
      <c r="J45" s="20" t="s">
        <v>44</v>
      </c>
      <c r="K45" s="20" t="s">
        <v>31</v>
      </c>
    </row>
    <row r="46" spans="1:11" s="9" customFormat="1" ht="76.5">
      <c r="A46" s="26" t="s">
        <v>97</v>
      </c>
      <c r="B46" s="16">
        <v>99177</v>
      </c>
      <c r="C46" s="16"/>
      <c r="D46" s="16">
        <v>99177</v>
      </c>
      <c r="E46" s="16"/>
      <c r="F46" s="16">
        <v>99177</v>
      </c>
      <c r="G46" s="16"/>
      <c r="H46" s="19" t="s">
        <v>53</v>
      </c>
      <c r="I46" s="20" t="s">
        <v>129</v>
      </c>
      <c r="J46" s="19" t="s">
        <v>53</v>
      </c>
      <c r="K46" s="19" t="s">
        <v>102</v>
      </c>
    </row>
    <row r="47" spans="1:11" ht="38.25">
      <c r="A47" s="26" t="s">
        <v>17</v>
      </c>
      <c r="B47" s="16">
        <v>1835.6</v>
      </c>
      <c r="C47" s="14">
        <f>B47*0.83</f>
        <v>1523.5479999999998</v>
      </c>
      <c r="D47" s="16">
        <v>1835.6</v>
      </c>
      <c r="E47" s="14">
        <f>D47*0.83</f>
        <v>1523.5479999999998</v>
      </c>
      <c r="F47" s="16">
        <v>1835.6</v>
      </c>
      <c r="G47" s="14">
        <f>F47*0.83</f>
        <v>1523.5479999999998</v>
      </c>
      <c r="H47" s="20" t="s">
        <v>44</v>
      </c>
      <c r="I47" s="20" t="s">
        <v>124</v>
      </c>
      <c r="J47" s="20" t="s">
        <v>44</v>
      </c>
      <c r="K47" s="20" t="s">
        <v>76</v>
      </c>
    </row>
    <row r="48" spans="1:11" ht="38.25">
      <c r="A48" s="26" t="s">
        <v>0</v>
      </c>
      <c r="B48" s="16">
        <v>1216.5</v>
      </c>
      <c r="C48" s="16"/>
      <c r="D48" s="16">
        <v>1216.5</v>
      </c>
      <c r="E48" s="16"/>
      <c r="F48" s="16">
        <v>1216.5</v>
      </c>
      <c r="G48" s="14"/>
      <c r="H48" s="20" t="s">
        <v>2</v>
      </c>
      <c r="I48" s="20" t="s">
        <v>132</v>
      </c>
      <c r="J48" s="20" t="s">
        <v>2</v>
      </c>
      <c r="K48" s="20" t="s">
        <v>75</v>
      </c>
    </row>
    <row r="49" spans="1:11" ht="102">
      <c r="A49" s="26" t="s">
        <v>4</v>
      </c>
      <c r="B49" s="16">
        <v>23220.6</v>
      </c>
      <c r="C49" s="16"/>
      <c r="D49" s="16">
        <v>23220.6</v>
      </c>
      <c r="E49" s="16"/>
      <c r="F49" s="16">
        <v>23220.6</v>
      </c>
      <c r="G49" s="14"/>
      <c r="H49" s="20" t="s">
        <v>2</v>
      </c>
      <c r="I49" s="20" t="s">
        <v>133</v>
      </c>
      <c r="J49" s="20" t="s">
        <v>2</v>
      </c>
      <c r="K49" s="20" t="s">
        <v>77</v>
      </c>
    </row>
    <row r="50" spans="1:11" ht="89.25">
      <c r="A50" s="26" t="s">
        <v>49</v>
      </c>
      <c r="B50" s="16">
        <v>50</v>
      </c>
      <c r="C50" s="16"/>
      <c r="D50" s="16">
        <v>50</v>
      </c>
      <c r="E50" s="16"/>
      <c r="F50" s="16">
        <v>50</v>
      </c>
      <c r="G50" s="14"/>
      <c r="H50" s="20" t="s">
        <v>2</v>
      </c>
      <c r="I50" s="20" t="s">
        <v>129</v>
      </c>
      <c r="J50" s="20" t="s">
        <v>2</v>
      </c>
      <c r="K50" s="20" t="s">
        <v>78</v>
      </c>
    </row>
    <row r="51" spans="1:11" ht="38.25">
      <c r="A51" s="26" t="s">
        <v>17</v>
      </c>
      <c r="B51" s="16">
        <v>7332.2</v>
      </c>
      <c r="C51" s="16"/>
      <c r="D51" s="16">
        <v>7332.2</v>
      </c>
      <c r="E51" s="16"/>
      <c r="F51" s="16">
        <v>7332.2</v>
      </c>
      <c r="G51" s="14"/>
      <c r="H51" s="20" t="s">
        <v>44</v>
      </c>
      <c r="I51" s="20" t="s">
        <v>129</v>
      </c>
      <c r="J51" s="20" t="s">
        <v>44</v>
      </c>
      <c r="K51" s="20" t="s">
        <v>79</v>
      </c>
    </row>
    <row r="52" spans="1:11" ht="25.5">
      <c r="A52" s="36" t="s">
        <v>10</v>
      </c>
      <c r="B52" s="16">
        <v>12011.8</v>
      </c>
      <c r="C52" s="16"/>
      <c r="D52" s="16">
        <v>12011.8</v>
      </c>
      <c r="E52" s="16"/>
      <c r="F52" s="16">
        <v>12011.8</v>
      </c>
      <c r="G52" s="14"/>
      <c r="H52" s="20" t="s">
        <v>1</v>
      </c>
      <c r="I52" s="20" t="s">
        <v>129</v>
      </c>
      <c r="J52" s="20" t="s">
        <v>1</v>
      </c>
      <c r="K52" s="20" t="s">
        <v>80</v>
      </c>
    </row>
    <row r="53" spans="1:11" ht="12.75">
      <c r="A53" s="27" t="s">
        <v>86</v>
      </c>
      <c r="B53" s="23">
        <f aca="true" t="shared" si="1" ref="B53:G53">SUM(B54)</f>
        <v>17569.2</v>
      </c>
      <c r="C53" s="23">
        <f t="shared" si="1"/>
        <v>17569.2</v>
      </c>
      <c r="D53" s="23">
        <f t="shared" si="1"/>
        <v>17569.2</v>
      </c>
      <c r="E53" s="23">
        <f t="shared" si="1"/>
        <v>17569.2</v>
      </c>
      <c r="F53" s="23">
        <f t="shared" si="1"/>
        <v>17568.7</v>
      </c>
      <c r="G53" s="23">
        <f t="shared" si="1"/>
        <v>17568.7</v>
      </c>
      <c r="H53" s="23"/>
      <c r="I53" s="22"/>
      <c r="J53" s="21"/>
      <c r="K53" s="21"/>
    </row>
    <row r="54" spans="1:11" ht="38.25">
      <c r="A54" s="32" t="s">
        <v>87</v>
      </c>
      <c r="B54" s="16">
        <v>17569.2</v>
      </c>
      <c r="C54" s="16">
        <f>B54</f>
        <v>17569.2</v>
      </c>
      <c r="D54" s="16">
        <v>17569.2</v>
      </c>
      <c r="E54" s="16">
        <f>D54</f>
        <v>17569.2</v>
      </c>
      <c r="F54" s="16">
        <v>17568.7</v>
      </c>
      <c r="G54" s="16">
        <f>F54</f>
        <v>17568.7</v>
      </c>
      <c r="H54" s="33" t="s">
        <v>2</v>
      </c>
      <c r="I54" s="20" t="s">
        <v>134</v>
      </c>
      <c r="J54" s="33" t="s">
        <v>2</v>
      </c>
      <c r="K54" s="20" t="s">
        <v>88</v>
      </c>
    </row>
    <row r="55" spans="1:11" ht="12.75">
      <c r="A55" s="28" t="s">
        <v>5</v>
      </c>
      <c r="B55" s="18">
        <f aca="true" t="shared" si="2" ref="B55:G55">SUM(B24+B5+B6+B53)</f>
        <v>962417.3999999999</v>
      </c>
      <c r="C55" s="18">
        <f t="shared" si="2"/>
        <v>38383.195999999996</v>
      </c>
      <c r="D55" s="18">
        <f t="shared" si="2"/>
        <v>812243.0999999999</v>
      </c>
      <c r="E55" s="18">
        <f t="shared" si="2"/>
        <v>38928.42199999999</v>
      </c>
      <c r="F55" s="18">
        <f t="shared" si="2"/>
        <v>870133.4999999998</v>
      </c>
      <c r="G55" s="18">
        <f t="shared" si="2"/>
        <v>40711.224</v>
      </c>
      <c r="H55" s="4"/>
      <c r="I55" s="7"/>
      <c r="J55" s="4"/>
      <c r="K55" s="12"/>
    </row>
    <row r="56" ht="12.75">
      <c r="A56" s="29"/>
    </row>
    <row r="57" spans="1:11" ht="12.75">
      <c r="A57" s="30" t="s">
        <v>64</v>
      </c>
      <c r="B57" s="13">
        <f aca="true" t="shared" si="3" ref="B57:G57">B9+B13+B15+B16+B41+B8</f>
        <v>12109.5</v>
      </c>
      <c r="C57" s="13">
        <f t="shared" si="3"/>
        <v>8235.675</v>
      </c>
      <c r="D57" s="13">
        <f t="shared" si="3"/>
        <v>10775.7</v>
      </c>
      <c r="E57" s="13">
        <f t="shared" si="3"/>
        <v>7128.621</v>
      </c>
      <c r="F57" s="13">
        <f t="shared" si="3"/>
        <v>87896.5</v>
      </c>
      <c r="G57" s="13">
        <f t="shared" si="3"/>
        <v>71138.885</v>
      </c>
      <c r="H57" s="1"/>
      <c r="I57" s="1"/>
      <c r="J57" s="1"/>
      <c r="K57" s="11"/>
    </row>
    <row r="59" ht="15.75">
      <c r="A59" s="39" t="s">
        <v>136</v>
      </c>
    </row>
  </sheetData>
  <sheetProtection/>
  <mergeCells count="1">
    <mergeCell ref="B3:F3"/>
  </mergeCells>
  <printOptions/>
  <pageMargins left="0.3937007874015748" right="0.3937007874015748" top="1.1811023622047245" bottom="0.3937007874015748" header="0.31496062992125984" footer="0.31496062992125984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Васильевна</dc:creator>
  <cp:keywords/>
  <dc:description/>
  <cp:lastModifiedBy>Bud</cp:lastModifiedBy>
  <cp:lastPrinted>2021-11-10T05:03:52Z</cp:lastPrinted>
  <dcterms:created xsi:type="dcterms:W3CDTF">2011-07-11T04:44:39Z</dcterms:created>
  <dcterms:modified xsi:type="dcterms:W3CDTF">2021-11-11T11:07:59Z</dcterms:modified>
  <cp:category/>
  <cp:version/>
  <cp:contentType/>
  <cp:contentStatus/>
</cp:coreProperties>
</file>