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9320" windowHeight="10590" activeTab="0"/>
  </bookViews>
  <sheets>
    <sheet name="в рамках МП" sheetId="1" r:id="rId1"/>
  </sheets>
  <definedNames>
    <definedName name="_xlnm.Print_Titles" localSheetId="0">'в рамках МП'!$5:$7</definedName>
  </definedNames>
  <calcPr fullCalcOnLoad="1" fullPrecision="0"/>
</workbook>
</file>

<file path=xl/sharedStrings.xml><?xml version="1.0" encoding="utf-8"?>
<sst xmlns="http://schemas.openxmlformats.org/spreadsheetml/2006/main" count="91" uniqueCount="77">
  <si>
    <t xml:space="preserve">тыс. рублей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</si>
  <si>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</si>
  <si>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</si>
  <si>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</si>
  <si>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</si>
  <si>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</si>
  <si>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</si>
  <si>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</si>
  <si>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</si>
  <si>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</si>
  <si>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</si>
  <si>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</si>
  <si>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</si>
  <si>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</si>
  <si>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</si>
  <si>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</si>
  <si>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</si>
  <si>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</si>
  <si>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</si>
  <si>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</si>
  <si>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</si>
  <si>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</si>
  <si>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99</t>
  </si>
  <si>
    <t>Непрограммное направление деятельности</t>
  </si>
  <si>
    <t>Итого расходов</t>
  </si>
  <si>
    <t>Темп роста (снижения), %</t>
  </si>
  <si>
    <t>Условно утвержденные расходы</t>
  </si>
  <si>
    <t>Код программы</t>
  </si>
  <si>
    <t>Наименование муниципальной программы</t>
  </si>
  <si>
    <t>х</t>
  </si>
  <si>
    <t>Показатели бюджета  Крапивинского муниципального округа</t>
  </si>
  <si>
    <t>ожидаемое исполнение</t>
  </si>
  <si>
    <t>2021 год</t>
  </si>
  <si>
    <t>2022 год</t>
  </si>
  <si>
    <t>2023 год</t>
  </si>
  <si>
    <t>показателей бюджета на 2023 год к показателям бюджета на 2022 год</t>
  </si>
  <si>
    <t>22</t>
  </si>
  <si>
    <t>Муниципальная программа Крапивинского муниципального округа «Профилактика экстремизма» на территории Крапивинского муниципального округа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</si>
  <si>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</si>
  <si>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</si>
  <si>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</si>
  <si>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</si>
  <si>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</si>
  <si>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23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</si>
  <si>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</t>
  </si>
  <si>
    <t>24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</si>
  <si>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</si>
  <si>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</si>
  <si>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Муниципальная программа Крапивинского муниципального округа «Развитие МБУ Автохозяйство Крапивинского муниципального округа»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</si>
  <si>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</si>
  <si>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</si>
  <si>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</si>
  <si>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</si>
  <si>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</si>
  <si>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</si>
  <si>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«Жилище Крапивинского муниципального округа» </t>
  </si>
  <si>
    <t>Муниципальная программа Крапивинского муниципального округа «Благоустройство и дорожное хозяйство» на территории Крапивинского муниципального округа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</si>
  <si>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</si>
  <si>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>Муниципальная программа Крапивинского муниципального округа «Улучшение условий и охраны труда в Крапивинском муниципальном округе»</t>
  </si>
  <si>
    <t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</t>
  </si>
  <si>
    <t>Муниципальная программа Крапивинского муниципального округа «Формирование современной городской среды в Крапивинском муниципальном округе»</t>
  </si>
  <si>
    <t>Муниципальная программа Крапивинского муниципального округа «Развитие туризма в Крапивинском муниципальном округе»</t>
  </si>
  <si>
    <t>25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</si>
  <si>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</si>
  <si>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Оценка ожидаемого исполнения расходов бюджета Крапивинского муниципального округа  по муниципальным программам</t>
  </si>
  <si>
    <t xml:space="preserve"> на 2021 год, отчет за 2020 год и прогноз бюджета  на 2022 год и на плановый период 2023 и 2024 годов</t>
  </si>
  <si>
    <t>уточненный план округа на 01.11.2021 года</t>
  </si>
  <si>
    <t>кассовый расход на 01.11.2021 года</t>
  </si>
  <si>
    <t>2024 год</t>
  </si>
  <si>
    <t>показателей бюджета на 2022 год к ожидаемому исполнению за 2021 год</t>
  </si>
  <si>
    <t>показателей бюджета на 2024 год к показателям бюджета на 2023 год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</si>
  <si>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</si>
  <si>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26</t>
  </si>
  <si>
    <t>% ожидаемого исполнения  бюджета округа 2021г к отчету за 2020г</t>
  </si>
  <si>
    <t xml:space="preserve">Отчет за 2020 год </t>
  </si>
  <si>
    <t>Муниципальная программа Крапивинского муниципального округа «Чистая вода» в Крапивинском муниципальном округе</t>
  </si>
  <si>
    <t>Заместитель главы - начальник финансового управления администрации Крапивинского муниципального округа   _____________________________________   О.В.Стоянова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</si>
</sst>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2" fontId="47" fillId="0" borderId="10" xfId="0" applyNumberFormat="1" applyFont="1" applyFill="1" applyBorder="1" applyAlignment="1">
      <alignment vertical="center"/>
    </xf>
    <xf numFmtId="0" fontId="48" fillId="0" borderId="0" xfId="0" applyFont="1" applyAlignment="1">
      <alignment horizontal="left"/>
    </xf>
    <xf numFmtId="0" fontId="45" fillId="0" borderId="0" xfId="0" applyFont="1" applyAlignment="1">
      <alignment wrapText="1"/>
    </xf>
    <xf numFmtId="0" fontId="47" fillId="0" borderId="0" xfId="0" applyFont="1" applyAlignment="1">
      <alignment horizontal="right"/>
    </xf>
    <xf numFmtId="0" fontId="49" fillId="0" borderId="0" xfId="0" applyFont="1" applyAlignment="1">
      <alignment vertical="center" wrapText="1"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172" fontId="45" fillId="0" borderId="0" xfId="0" applyNumberFormat="1" applyFont="1" applyAlignment="1">
      <alignment/>
    </xf>
    <xf numFmtId="178" fontId="47" fillId="33" borderId="10" xfId="0" applyNumberFormat="1" applyFont="1" applyFill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72" fontId="47" fillId="0" borderId="11" xfId="0" applyNumberFormat="1" applyFont="1" applyFill="1" applyBorder="1" applyAlignment="1">
      <alignment vertical="center"/>
    </xf>
    <xf numFmtId="172" fontId="47" fillId="0" borderId="12" xfId="0" applyNumberFormat="1" applyFont="1" applyFill="1" applyBorder="1" applyAlignment="1">
      <alignment vertical="center"/>
    </xf>
    <xf numFmtId="178" fontId="47" fillId="33" borderId="11" xfId="0" applyNumberFormat="1" applyFont="1" applyFill="1" applyBorder="1" applyAlignment="1">
      <alignment horizontal="center" vertical="center"/>
    </xf>
    <xf numFmtId="178" fontId="47" fillId="33" borderId="12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horizontal="left" vertical="center" wrapText="1"/>
    </xf>
    <xf numFmtId="172" fontId="47" fillId="0" borderId="14" xfId="0" applyNumberFormat="1" applyFont="1" applyFill="1" applyBorder="1" applyAlignment="1">
      <alignment vertical="center"/>
    </xf>
    <xf numFmtId="172" fontId="47" fillId="0" borderId="15" xfId="0" applyNumberFormat="1" applyFont="1" applyFill="1" applyBorder="1" applyAlignment="1">
      <alignment vertical="center"/>
    </xf>
    <xf numFmtId="172" fontId="47" fillId="0" borderId="13" xfId="0" applyNumberFormat="1" applyFont="1" applyFill="1" applyBorder="1" applyAlignment="1">
      <alignment vertical="center"/>
    </xf>
    <xf numFmtId="0" fontId="46" fillId="0" borderId="16" xfId="0" applyFont="1" applyBorder="1" applyAlignment="1">
      <alignment wrapText="1"/>
    </xf>
    <xf numFmtId="172" fontId="4" fillId="0" borderId="17" xfId="0" applyNumberFormat="1" applyFont="1" applyFill="1" applyBorder="1" applyAlignment="1">
      <alignment vertical="center"/>
    </xf>
    <xf numFmtId="178" fontId="46" fillId="33" borderId="17" xfId="0" applyNumberFormat="1" applyFont="1" applyFill="1" applyBorder="1" applyAlignment="1">
      <alignment horizontal="center" vertical="center"/>
    </xf>
    <xf numFmtId="178" fontId="46" fillId="33" borderId="18" xfId="0" applyNumberFormat="1" applyFont="1" applyFill="1" applyBorder="1" applyAlignment="1">
      <alignment horizontal="center" vertical="center"/>
    </xf>
    <xf numFmtId="178" fontId="46" fillId="33" borderId="19" xfId="0" applyNumberFormat="1" applyFont="1" applyFill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46" fillId="0" borderId="20" xfId="0" applyNumberFormat="1" applyFont="1" applyBorder="1" applyAlignment="1">
      <alignment horizontal="left" vertical="center"/>
    </xf>
    <xf numFmtId="0" fontId="51" fillId="0" borderId="15" xfId="52" applyFont="1" applyFill="1" applyBorder="1" applyAlignment="1">
      <alignment horizontal="center" vertical="center" wrapText="1"/>
      <protection/>
    </xf>
    <xf numFmtId="0" fontId="51" fillId="0" borderId="14" xfId="52" applyFont="1" applyFill="1" applyBorder="1" applyAlignment="1">
      <alignment vertical="center" wrapText="1"/>
      <protection/>
    </xf>
    <xf numFmtId="0" fontId="51" fillId="0" borderId="15" xfId="52" applyFont="1" applyFill="1" applyBorder="1" applyAlignment="1">
      <alignment vertical="center" wrapText="1"/>
      <protection/>
    </xf>
    <xf numFmtId="0" fontId="51" fillId="0" borderId="13" xfId="52" applyFont="1" applyFill="1" applyBorder="1" applyAlignment="1">
      <alignment vertical="center" wrapText="1"/>
      <protection/>
    </xf>
    <xf numFmtId="0" fontId="47" fillId="0" borderId="10" xfId="0" applyFont="1" applyBorder="1" applyAlignment="1">
      <alignment horizontal="center" vertical="center"/>
    </xf>
    <xf numFmtId="172" fontId="49" fillId="0" borderId="0" xfId="0" applyNumberFormat="1" applyFont="1" applyAlignment="1">
      <alignment vertical="center" wrapText="1"/>
    </xf>
    <xf numFmtId="0" fontId="47" fillId="0" borderId="12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172" fontId="3" fillId="0" borderId="10" xfId="0" applyNumberFormat="1" applyFont="1" applyFill="1" applyBorder="1" applyAlignment="1">
      <alignment vertical="center"/>
    </xf>
    <xf numFmtId="178" fontId="46" fillId="0" borderId="21" xfId="0" applyNumberFormat="1" applyFont="1" applyFill="1" applyBorder="1" applyAlignment="1">
      <alignment horizontal="center" vertical="center"/>
    </xf>
    <xf numFmtId="0" fontId="51" fillId="0" borderId="10" xfId="52" applyFont="1" applyFill="1" applyBorder="1" applyAlignment="1">
      <alignment horizontal="center" vertical="center" wrapText="1"/>
      <protection/>
    </xf>
    <xf numFmtId="0" fontId="51" fillId="0" borderId="11" xfId="52" applyFont="1" applyFill="1" applyBorder="1" applyAlignment="1">
      <alignment horizontal="center" vertical="center" wrapText="1"/>
      <protection/>
    </xf>
    <xf numFmtId="0" fontId="51" fillId="0" borderId="12" xfId="52" applyFont="1" applyFill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172" fontId="47" fillId="0" borderId="22" xfId="0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vertical="center"/>
    </xf>
    <xf numFmtId="172" fontId="47" fillId="0" borderId="23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0" fontId="47" fillId="0" borderId="24" xfId="0" applyFont="1" applyBorder="1" applyAlignment="1">
      <alignment horizontal="center" vertical="center"/>
    </xf>
    <xf numFmtId="178" fontId="47" fillId="0" borderId="24" xfId="0" applyNumberFormat="1" applyFont="1" applyFill="1" applyBorder="1" applyAlignment="1">
      <alignment horizontal="center" vertical="center"/>
    </xf>
    <xf numFmtId="0" fontId="51" fillId="0" borderId="14" xfId="52" applyFont="1" applyFill="1" applyBorder="1" applyAlignment="1">
      <alignment horizontal="center" vertical="center" wrapText="1"/>
      <protection/>
    </xf>
    <xf numFmtId="0" fontId="51" fillId="0" borderId="13" xfId="52" applyFont="1" applyFill="1" applyBorder="1" applyAlignment="1">
      <alignment horizontal="center" vertical="center" wrapText="1"/>
      <protection/>
    </xf>
    <xf numFmtId="172" fontId="47" fillId="0" borderId="25" xfId="0" applyNumberFormat="1" applyFont="1" applyFill="1" applyBorder="1" applyAlignment="1">
      <alignment vertical="center"/>
    </xf>
    <xf numFmtId="172" fontId="47" fillId="0" borderId="26" xfId="0" applyNumberFormat="1" applyFont="1" applyFill="1" applyBorder="1" applyAlignment="1">
      <alignment vertical="center"/>
    </xf>
    <xf numFmtId="172" fontId="47" fillId="0" borderId="27" xfId="0" applyNumberFormat="1" applyFont="1" applyFill="1" applyBorder="1" applyAlignment="1">
      <alignment vertical="center"/>
    </xf>
    <xf numFmtId="178" fontId="47" fillId="33" borderId="25" xfId="0" applyNumberFormat="1" applyFont="1" applyFill="1" applyBorder="1" applyAlignment="1">
      <alignment horizontal="center" vertical="center"/>
    </xf>
    <xf numFmtId="178" fontId="47" fillId="33" borderId="26" xfId="0" applyNumberFormat="1" applyFont="1" applyFill="1" applyBorder="1" applyAlignment="1">
      <alignment horizontal="center" vertical="center"/>
    </xf>
    <xf numFmtId="178" fontId="47" fillId="33" borderId="27" xfId="0" applyNumberFormat="1" applyFont="1" applyFill="1" applyBorder="1" applyAlignment="1">
      <alignment horizontal="center" vertical="center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1" fillId="0" borderId="33" xfId="52" applyFont="1" applyFill="1" applyBorder="1" applyAlignment="1">
      <alignment horizontal="center" vertical="center" wrapText="1"/>
      <protection/>
    </xf>
    <xf numFmtId="0" fontId="51" fillId="0" borderId="34" xfId="52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35" xfId="52" applyFont="1" applyFill="1" applyBorder="1" applyAlignment="1">
      <alignment horizontal="center" vertical="center" textRotation="90" wrapText="1"/>
      <protection/>
    </xf>
    <xf numFmtId="0" fontId="51" fillId="0" borderId="0" xfId="52" applyFont="1" applyFill="1" applyBorder="1" applyAlignment="1">
      <alignment horizontal="center" vertical="center" textRotation="90" wrapText="1"/>
      <protection/>
    </xf>
    <xf numFmtId="3" fontId="5" fillId="0" borderId="36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37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38" xfId="53" applyNumberFormat="1" applyFont="1" applyFill="1" applyBorder="1" applyAlignment="1" applyProtection="1">
      <alignment horizontal="center" vertical="center" wrapText="1"/>
      <protection locked="0"/>
    </xf>
    <xf numFmtId="0" fontId="51" fillId="0" borderId="36" xfId="52" applyFont="1" applyFill="1" applyBorder="1" applyAlignment="1">
      <alignment horizontal="center" vertical="center" wrapText="1"/>
      <protection/>
    </xf>
    <xf numFmtId="0" fontId="51" fillId="0" borderId="37" xfId="52" applyFont="1" applyFill="1" applyBorder="1" applyAlignment="1">
      <alignment horizontal="center" vertical="center" wrapText="1"/>
      <protection/>
    </xf>
    <xf numFmtId="0" fontId="51" fillId="0" borderId="38" xfId="52" applyFont="1" applyFill="1" applyBorder="1" applyAlignment="1">
      <alignment horizontal="center" vertical="center" wrapText="1"/>
      <protection/>
    </xf>
    <xf numFmtId="0" fontId="49" fillId="0" borderId="39" xfId="0" applyFont="1" applyBorder="1" applyAlignment="1">
      <alignment horizontal="center" vertical="center" textRotation="90" wrapText="1"/>
    </xf>
    <xf numFmtId="0" fontId="49" fillId="0" borderId="4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70" zoomScaleNormal="70" zoomScalePageLayoutView="0" workbookViewId="0" topLeftCell="A30">
      <selection activeCell="H36" sqref="H36"/>
    </sheetView>
  </sheetViews>
  <sheetFormatPr defaultColWidth="9.140625" defaultRowHeight="15"/>
  <cols>
    <col min="1" max="1" width="5.140625" style="1" customWidth="1"/>
    <col min="2" max="2" width="60.140625" style="1" customWidth="1"/>
    <col min="3" max="3" width="16.00390625" style="1" customWidth="1"/>
    <col min="4" max="4" width="18.00390625" style="1" customWidth="1"/>
    <col min="5" max="5" width="16.57421875" style="1" customWidth="1"/>
    <col min="6" max="6" width="15.421875" style="1" customWidth="1"/>
    <col min="7" max="7" width="16.140625" style="1" customWidth="1"/>
    <col min="8" max="8" width="16.8515625" style="1" customWidth="1"/>
    <col min="9" max="9" width="17.00390625" style="1" customWidth="1"/>
    <col min="10" max="13" width="16.28125" style="1" customWidth="1"/>
    <col min="14" max="14" width="9.421875" style="1" customWidth="1"/>
    <col min="15" max="16384" width="9.140625" style="1" customWidth="1"/>
  </cols>
  <sheetData>
    <row r="1" spans="1:13" ht="18.75">
      <c r="A1" s="73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.75">
      <c r="A2" s="73" t="s">
        <v>65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9.5" thickBot="1">
      <c r="A4" s="2"/>
      <c r="B4" s="2"/>
      <c r="C4" s="2"/>
      <c r="D4" s="8"/>
      <c r="E4" s="8"/>
      <c r="F4" s="8"/>
      <c r="G4" s="9"/>
      <c r="H4" s="74"/>
      <c r="I4" s="74"/>
      <c r="J4" s="74"/>
      <c r="K4" s="2"/>
      <c r="L4" s="2"/>
      <c r="M4" s="6" t="s">
        <v>0</v>
      </c>
    </row>
    <row r="5" spans="1:13" s="10" customFormat="1" ht="32.25" customHeight="1">
      <c r="A5" s="83" t="s">
        <v>27</v>
      </c>
      <c r="B5" s="66" t="s">
        <v>28</v>
      </c>
      <c r="C5" s="71" t="s">
        <v>74</v>
      </c>
      <c r="D5" s="80" t="s">
        <v>32</v>
      </c>
      <c r="E5" s="81"/>
      <c r="F5" s="82"/>
      <c r="G5" s="75" t="s">
        <v>73</v>
      </c>
      <c r="H5" s="68" t="s">
        <v>30</v>
      </c>
      <c r="I5" s="69"/>
      <c r="J5" s="70"/>
      <c r="K5" s="77" t="s">
        <v>25</v>
      </c>
      <c r="L5" s="78"/>
      <c r="M5" s="79"/>
    </row>
    <row r="6" spans="1:13" s="10" customFormat="1" ht="88.5" customHeight="1">
      <c r="A6" s="84"/>
      <c r="B6" s="67"/>
      <c r="C6" s="72"/>
      <c r="D6" s="45" t="s">
        <v>66</v>
      </c>
      <c r="E6" s="44" t="s">
        <v>67</v>
      </c>
      <c r="F6" s="46" t="s">
        <v>31</v>
      </c>
      <c r="G6" s="76"/>
      <c r="H6" s="58" t="s">
        <v>33</v>
      </c>
      <c r="I6" s="33" t="s">
        <v>34</v>
      </c>
      <c r="J6" s="59" t="s">
        <v>68</v>
      </c>
      <c r="K6" s="34" t="s">
        <v>69</v>
      </c>
      <c r="L6" s="35" t="s">
        <v>35</v>
      </c>
      <c r="M6" s="36" t="s">
        <v>70</v>
      </c>
    </row>
    <row r="7" spans="1:13" ht="18.75">
      <c r="A7" s="47">
        <v>1</v>
      </c>
      <c r="B7" s="48">
        <v>2</v>
      </c>
      <c r="C7" s="51">
        <v>3</v>
      </c>
      <c r="D7" s="47">
        <v>4</v>
      </c>
      <c r="E7" s="37">
        <v>5</v>
      </c>
      <c r="F7" s="48">
        <v>6</v>
      </c>
      <c r="G7" s="56">
        <v>7</v>
      </c>
      <c r="H7" s="47">
        <v>8</v>
      </c>
      <c r="I7" s="37">
        <v>9</v>
      </c>
      <c r="J7" s="48">
        <v>10</v>
      </c>
      <c r="K7" s="47">
        <v>11</v>
      </c>
      <c r="L7" s="37">
        <v>12</v>
      </c>
      <c r="M7" s="48">
        <v>13</v>
      </c>
    </row>
    <row r="8" spans="1:13" ht="75">
      <c r="A8" s="13" t="s">
        <v>1</v>
      </c>
      <c r="B8" s="14" t="s">
        <v>38</v>
      </c>
      <c r="C8" s="52">
        <v>84622.3</v>
      </c>
      <c r="D8" s="18">
        <v>80644.5</v>
      </c>
      <c r="E8" s="3">
        <v>71457.4</v>
      </c>
      <c r="F8" s="19">
        <v>89482.2</v>
      </c>
      <c r="G8" s="57">
        <f aca="true" t="shared" si="0" ref="G8:G29">F8/C8</f>
        <v>1.057</v>
      </c>
      <c r="H8" s="18">
        <v>80169.8</v>
      </c>
      <c r="I8" s="3">
        <v>67079.1</v>
      </c>
      <c r="J8" s="19">
        <v>67127.5</v>
      </c>
      <c r="K8" s="20">
        <f>H8/F8</f>
        <v>0.896</v>
      </c>
      <c r="L8" s="12">
        <f>I8/H8</f>
        <v>0.837</v>
      </c>
      <c r="M8" s="21">
        <f>J8/I8</f>
        <v>1.001</v>
      </c>
    </row>
    <row r="9" spans="1:13" ht="56.25">
      <c r="A9" s="13" t="s">
        <v>2</v>
      </c>
      <c r="B9" s="14" t="s">
        <v>39</v>
      </c>
      <c r="C9" s="52">
        <v>570405.3</v>
      </c>
      <c r="D9" s="18">
        <v>565654.6</v>
      </c>
      <c r="E9" s="3">
        <v>460935.7</v>
      </c>
      <c r="F9" s="19">
        <v>608357.5</v>
      </c>
      <c r="G9" s="57">
        <f t="shared" si="0"/>
        <v>1.067</v>
      </c>
      <c r="H9" s="18">
        <v>546772.2</v>
      </c>
      <c r="I9" s="3">
        <v>491230.3</v>
      </c>
      <c r="J9" s="19">
        <v>487677.8</v>
      </c>
      <c r="K9" s="20">
        <f aca="true" t="shared" si="1" ref="K9:K32">H9/F9</f>
        <v>0.899</v>
      </c>
      <c r="L9" s="12">
        <f aca="true" t="shared" si="2" ref="L9:L32">I9/H9</f>
        <v>0.898</v>
      </c>
      <c r="M9" s="21">
        <f aca="true" t="shared" si="3" ref="M9:M35">J9/I9</f>
        <v>0.993</v>
      </c>
    </row>
    <row r="10" spans="1:13" ht="75">
      <c r="A10" s="13" t="s">
        <v>3</v>
      </c>
      <c r="B10" s="14" t="s">
        <v>40</v>
      </c>
      <c r="C10" s="52">
        <v>122207.9</v>
      </c>
      <c r="D10" s="18">
        <v>99976.2</v>
      </c>
      <c r="E10" s="3">
        <v>81940.4</v>
      </c>
      <c r="F10" s="19">
        <v>101243.4</v>
      </c>
      <c r="G10" s="57">
        <f t="shared" si="0"/>
        <v>0.828</v>
      </c>
      <c r="H10" s="18">
        <v>101726.1</v>
      </c>
      <c r="I10" s="3">
        <v>99440.9</v>
      </c>
      <c r="J10" s="19">
        <v>100474.4</v>
      </c>
      <c r="K10" s="20">
        <f t="shared" si="1"/>
        <v>1.005</v>
      </c>
      <c r="L10" s="12">
        <f t="shared" si="2"/>
        <v>0.978</v>
      </c>
      <c r="M10" s="21">
        <f t="shared" si="3"/>
        <v>1.01</v>
      </c>
    </row>
    <row r="11" spans="1:13" ht="56.25">
      <c r="A11" s="13" t="s">
        <v>4</v>
      </c>
      <c r="B11" s="14" t="s">
        <v>41</v>
      </c>
      <c r="C11" s="52">
        <v>165986.9</v>
      </c>
      <c r="D11" s="18">
        <v>127595.4</v>
      </c>
      <c r="E11" s="3">
        <v>119070.8</v>
      </c>
      <c r="F11" s="19">
        <v>148684.5</v>
      </c>
      <c r="G11" s="57">
        <f t="shared" si="0"/>
        <v>0.896</v>
      </c>
      <c r="H11" s="18">
        <v>140536.8</v>
      </c>
      <c r="I11" s="3">
        <v>109718.1</v>
      </c>
      <c r="J11" s="19">
        <v>108633.3</v>
      </c>
      <c r="K11" s="20">
        <f t="shared" si="1"/>
        <v>0.945</v>
      </c>
      <c r="L11" s="12">
        <f t="shared" si="2"/>
        <v>0.781</v>
      </c>
      <c r="M11" s="21">
        <f t="shared" si="3"/>
        <v>0.99</v>
      </c>
    </row>
    <row r="12" spans="1:13" ht="75">
      <c r="A12" s="13" t="s">
        <v>5</v>
      </c>
      <c r="B12" s="14" t="s">
        <v>42</v>
      </c>
      <c r="C12" s="52">
        <v>2868</v>
      </c>
      <c r="D12" s="18">
        <v>3060.2</v>
      </c>
      <c r="E12" s="3">
        <v>2707.3</v>
      </c>
      <c r="F12" s="19">
        <v>3237.7</v>
      </c>
      <c r="G12" s="57">
        <f t="shared" si="0"/>
        <v>1.129</v>
      </c>
      <c r="H12" s="18">
        <v>2945</v>
      </c>
      <c r="I12" s="3">
        <v>2105</v>
      </c>
      <c r="J12" s="19">
        <v>2105</v>
      </c>
      <c r="K12" s="20">
        <f t="shared" si="1"/>
        <v>0.91</v>
      </c>
      <c r="L12" s="12">
        <f t="shared" si="2"/>
        <v>0.715</v>
      </c>
      <c r="M12" s="21">
        <f t="shared" si="3"/>
        <v>1</v>
      </c>
    </row>
    <row r="13" spans="1:13" ht="75">
      <c r="A13" s="13" t="s">
        <v>6</v>
      </c>
      <c r="B13" s="15" t="s">
        <v>47</v>
      </c>
      <c r="C13" s="52">
        <v>10028.3</v>
      </c>
      <c r="D13" s="18">
        <v>10509.9</v>
      </c>
      <c r="E13" s="42">
        <v>7196.7</v>
      </c>
      <c r="F13" s="19">
        <v>11182.4</v>
      </c>
      <c r="G13" s="57">
        <f t="shared" si="0"/>
        <v>1.115</v>
      </c>
      <c r="H13" s="18">
        <v>9282</v>
      </c>
      <c r="I13" s="3">
        <v>6186</v>
      </c>
      <c r="J13" s="19">
        <v>5886</v>
      </c>
      <c r="K13" s="20">
        <f t="shared" si="1"/>
        <v>0.83</v>
      </c>
      <c r="L13" s="12">
        <f t="shared" si="2"/>
        <v>0.666</v>
      </c>
      <c r="M13" s="21">
        <f t="shared" si="3"/>
        <v>0.952</v>
      </c>
    </row>
    <row r="14" spans="1:13" ht="75">
      <c r="A14" s="13" t="s">
        <v>7</v>
      </c>
      <c r="B14" s="14" t="s">
        <v>48</v>
      </c>
      <c r="C14" s="52">
        <v>20096.1</v>
      </c>
      <c r="D14" s="18">
        <v>23270.9</v>
      </c>
      <c r="E14" s="3">
        <v>18357.3</v>
      </c>
      <c r="F14" s="19">
        <v>25905.8</v>
      </c>
      <c r="G14" s="57">
        <f t="shared" si="0"/>
        <v>1.289</v>
      </c>
      <c r="H14" s="18">
        <v>20682</v>
      </c>
      <c r="I14" s="3">
        <v>15500</v>
      </c>
      <c r="J14" s="19">
        <v>15000</v>
      </c>
      <c r="K14" s="20">
        <f t="shared" si="1"/>
        <v>0.798</v>
      </c>
      <c r="L14" s="12">
        <f t="shared" si="2"/>
        <v>0.749</v>
      </c>
      <c r="M14" s="21">
        <f t="shared" si="3"/>
        <v>0.968</v>
      </c>
    </row>
    <row r="15" spans="1:13" ht="112.5">
      <c r="A15" s="13" t="s">
        <v>8</v>
      </c>
      <c r="B15" s="14" t="s">
        <v>71</v>
      </c>
      <c r="C15" s="53">
        <v>150054.7</v>
      </c>
      <c r="D15" s="18">
        <v>358771.8</v>
      </c>
      <c r="E15" s="3">
        <v>144917.2</v>
      </c>
      <c r="F15" s="19">
        <v>358771.8</v>
      </c>
      <c r="G15" s="57">
        <f t="shared" si="0"/>
        <v>2.391</v>
      </c>
      <c r="H15" s="18">
        <v>193132.7</v>
      </c>
      <c r="I15" s="3">
        <v>179987.3</v>
      </c>
      <c r="J15" s="19">
        <v>166270.7</v>
      </c>
      <c r="K15" s="20">
        <f t="shared" si="1"/>
        <v>0.538</v>
      </c>
      <c r="L15" s="12">
        <f t="shared" si="2"/>
        <v>0.932</v>
      </c>
      <c r="M15" s="21">
        <f t="shared" si="3"/>
        <v>0.924</v>
      </c>
    </row>
    <row r="16" spans="1:13" ht="93.75">
      <c r="A16" s="13" t="s">
        <v>9</v>
      </c>
      <c r="B16" s="14" t="s">
        <v>49</v>
      </c>
      <c r="C16" s="52">
        <v>4226</v>
      </c>
      <c r="D16" s="18">
        <v>4794.1</v>
      </c>
      <c r="E16" s="3">
        <v>3949.3</v>
      </c>
      <c r="F16" s="19">
        <v>5459.1</v>
      </c>
      <c r="G16" s="57">
        <f t="shared" si="0"/>
        <v>1.292</v>
      </c>
      <c r="H16" s="18">
        <v>5786.5</v>
      </c>
      <c r="I16" s="3">
        <v>3690</v>
      </c>
      <c r="J16" s="19">
        <v>3690</v>
      </c>
      <c r="K16" s="20">
        <f t="shared" si="1"/>
        <v>1.06</v>
      </c>
      <c r="L16" s="12">
        <f t="shared" si="2"/>
        <v>0.638</v>
      </c>
      <c r="M16" s="21">
        <f t="shared" si="3"/>
        <v>1</v>
      </c>
    </row>
    <row r="17" spans="1:13" ht="75">
      <c r="A17" s="13" t="s">
        <v>10</v>
      </c>
      <c r="B17" s="14" t="s">
        <v>50</v>
      </c>
      <c r="C17" s="52">
        <v>2050</v>
      </c>
      <c r="D17" s="18">
        <v>120</v>
      </c>
      <c r="E17" s="3">
        <v>0</v>
      </c>
      <c r="F17" s="19">
        <v>120</v>
      </c>
      <c r="G17" s="57">
        <f t="shared" si="0"/>
        <v>0.059</v>
      </c>
      <c r="H17" s="18">
        <v>120</v>
      </c>
      <c r="I17" s="3">
        <v>120</v>
      </c>
      <c r="J17" s="19">
        <v>120</v>
      </c>
      <c r="K17" s="20">
        <f t="shared" si="1"/>
        <v>1</v>
      </c>
      <c r="L17" s="12">
        <f t="shared" si="2"/>
        <v>1</v>
      </c>
      <c r="M17" s="21">
        <f t="shared" si="3"/>
        <v>1</v>
      </c>
    </row>
    <row r="18" spans="1:13" ht="75">
      <c r="A18" s="13" t="s">
        <v>11</v>
      </c>
      <c r="B18" s="14" t="s">
        <v>51</v>
      </c>
      <c r="C18" s="52">
        <v>11443.5</v>
      </c>
      <c r="D18" s="18">
        <v>15361.3</v>
      </c>
      <c r="E18" s="3">
        <v>9462.3</v>
      </c>
      <c r="F18" s="19">
        <v>15361.3</v>
      </c>
      <c r="G18" s="57">
        <f t="shared" si="0"/>
        <v>1.342</v>
      </c>
      <c r="H18" s="18">
        <v>6700</v>
      </c>
      <c r="I18" s="3">
        <v>0</v>
      </c>
      <c r="J18" s="19">
        <v>0</v>
      </c>
      <c r="K18" s="20">
        <f t="shared" si="1"/>
        <v>0.436</v>
      </c>
      <c r="L18" s="12">
        <f t="shared" si="2"/>
        <v>0</v>
      </c>
      <c r="M18" s="21" t="s">
        <v>29</v>
      </c>
    </row>
    <row r="19" spans="1:13" ht="75">
      <c r="A19" s="13" t="s">
        <v>12</v>
      </c>
      <c r="B19" s="16" t="s">
        <v>52</v>
      </c>
      <c r="C19" s="52">
        <v>2296.6</v>
      </c>
      <c r="D19" s="18">
        <v>2640.4</v>
      </c>
      <c r="E19" s="3">
        <v>1806</v>
      </c>
      <c r="F19" s="19">
        <v>2640.4</v>
      </c>
      <c r="G19" s="57">
        <f t="shared" si="0"/>
        <v>1.15</v>
      </c>
      <c r="H19" s="18">
        <v>2100</v>
      </c>
      <c r="I19" s="3">
        <v>1350</v>
      </c>
      <c r="J19" s="19">
        <v>1350</v>
      </c>
      <c r="K19" s="20">
        <f t="shared" si="1"/>
        <v>0.795</v>
      </c>
      <c r="L19" s="12">
        <f t="shared" si="2"/>
        <v>0.643</v>
      </c>
      <c r="M19" s="21">
        <f t="shared" si="3"/>
        <v>1</v>
      </c>
    </row>
    <row r="20" spans="1:13" ht="75">
      <c r="A20" s="13" t="s">
        <v>13</v>
      </c>
      <c r="B20" s="14" t="s">
        <v>53</v>
      </c>
      <c r="C20" s="52">
        <v>78.2</v>
      </c>
      <c r="D20" s="18">
        <v>50</v>
      </c>
      <c r="E20" s="3">
        <v>4.6</v>
      </c>
      <c r="F20" s="19">
        <v>50</v>
      </c>
      <c r="G20" s="57">
        <f t="shared" si="0"/>
        <v>0.639</v>
      </c>
      <c r="H20" s="18">
        <v>80</v>
      </c>
      <c r="I20" s="3">
        <v>40</v>
      </c>
      <c r="J20" s="19">
        <v>40</v>
      </c>
      <c r="K20" s="20">
        <f t="shared" si="1"/>
        <v>1.6</v>
      </c>
      <c r="L20" s="12">
        <f t="shared" si="2"/>
        <v>0.5</v>
      </c>
      <c r="M20" s="21">
        <f t="shared" si="3"/>
        <v>1</v>
      </c>
    </row>
    <row r="21" spans="1:13" ht="93.75">
      <c r="A21" s="13" t="s">
        <v>14</v>
      </c>
      <c r="B21" s="14" t="s">
        <v>54</v>
      </c>
      <c r="C21" s="52">
        <v>1793</v>
      </c>
      <c r="D21" s="18">
        <v>1082</v>
      </c>
      <c r="E21" s="3">
        <v>953.1</v>
      </c>
      <c r="F21" s="19">
        <v>1436.7</v>
      </c>
      <c r="G21" s="57">
        <f t="shared" si="0"/>
        <v>0.801</v>
      </c>
      <c r="H21" s="18">
        <v>1208</v>
      </c>
      <c r="I21" s="3">
        <v>755</v>
      </c>
      <c r="J21" s="19">
        <v>755</v>
      </c>
      <c r="K21" s="20">
        <f t="shared" si="1"/>
        <v>0.841</v>
      </c>
      <c r="L21" s="12">
        <f t="shared" si="2"/>
        <v>0.625</v>
      </c>
      <c r="M21" s="21">
        <f t="shared" si="3"/>
        <v>1</v>
      </c>
    </row>
    <row r="22" spans="1:13" ht="56.25">
      <c r="A22" s="13" t="s">
        <v>15</v>
      </c>
      <c r="B22" s="14" t="s">
        <v>55</v>
      </c>
      <c r="C22" s="52">
        <v>9223.5</v>
      </c>
      <c r="D22" s="18">
        <v>5004.4</v>
      </c>
      <c r="E22" s="3">
        <v>5004.4</v>
      </c>
      <c r="F22" s="19">
        <v>5004.4</v>
      </c>
      <c r="G22" s="57">
        <f t="shared" si="0"/>
        <v>0.543</v>
      </c>
      <c r="H22" s="18">
        <v>3199.8</v>
      </c>
      <c r="I22" s="3">
        <v>5096.9</v>
      </c>
      <c r="J22" s="19">
        <v>3446.9</v>
      </c>
      <c r="K22" s="20">
        <f t="shared" si="1"/>
        <v>0.639</v>
      </c>
      <c r="L22" s="12">
        <f t="shared" si="2"/>
        <v>1.593</v>
      </c>
      <c r="M22" s="21">
        <f t="shared" si="3"/>
        <v>0.676</v>
      </c>
    </row>
    <row r="23" spans="1:13" ht="75">
      <c r="A23" s="13" t="s">
        <v>16</v>
      </c>
      <c r="B23" s="17" t="s">
        <v>56</v>
      </c>
      <c r="C23" s="52">
        <v>59720.5</v>
      </c>
      <c r="D23" s="18">
        <v>57686.2</v>
      </c>
      <c r="E23" s="3">
        <v>33277.5</v>
      </c>
      <c r="F23" s="19">
        <v>57986.2</v>
      </c>
      <c r="G23" s="57">
        <f t="shared" si="0"/>
        <v>0.971</v>
      </c>
      <c r="H23" s="18">
        <v>37745.5</v>
      </c>
      <c r="I23" s="3">
        <v>22250</v>
      </c>
      <c r="J23" s="19">
        <v>22250</v>
      </c>
      <c r="K23" s="20">
        <f t="shared" si="1"/>
        <v>0.651</v>
      </c>
      <c r="L23" s="12">
        <f t="shared" si="2"/>
        <v>0.589</v>
      </c>
      <c r="M23" s="21">
        <f t="shared" si="3"/>
        <v>1</v>
      </c>
    </row>
    <row r="24" spans="1:13" ht="75">
      <c r="A24" s="13" t="s">
        <v>17</v>
      </c>
      <c r="B24" s="14" t="s">
        <v>57</v>
      </c>
      <c r="C24" s="52">
        <v>456.9</v>
      </c>
      <c r="D24" s="18">
        <v>486.9</v>
      </c>
      <c r="E24" s="3">
        <v>308.7</v>
      </c>
      <c r="F24" s="19">
        <v>486.9</v>
      </c>
      <c r="G24" s="57">
        <f t="shared" si="0"/>
        <v>1.066</v>
      </c>
      <c r="H24" s="18">
        <v>484.4</v>
      </c>
      <c r="I24" s="3">
        <v>454.4</v>
      </c>
      <c r="J24" s="19">
        <v>454.4</v>
      </c>
      <c r="K24" s="20">
        <f t="shared" si="1"/>
        <v>0.995</v>
      </c>
      <c r="L24" s="12">
        <f t="shared" si="2"/>
        <v>0.938</v>
      </c>
      <c r="M24" s="21">
        <f t="shared" si="3"/>
        <v>1</v>
      </c>
    </row>
    <row r="25" spans="1:13" ht="75">
      <c r="A25" s="13" t="s">
        <v>18</v>
      </c>
      <c r="B25" s="14" t="s">
        <v>58</v>
      </c>
      <c r="C25" s="52">
        <v>770.7</v>
      </c>
      <c r="D25" s="18">
        <v>861.7</v>
      </c>
      <c r="E25" s="3">
        <v>569.5</v>
      </c>
      <c r="F25" s="19">
        <v>1124.8</v>
      </c>
      <c r="G25" s="57">
        <f t="shared" si="0"/>
        <v>1.459</v>
      </c>
      <c r="H25" s="18">
        <v>1041.2</v>
      </c>
      <c r="I25" s="3">
        <v>867.6</v>
      </c>
      <c r="J25" s="19">
        <v>867.6</v>
      </c>
      <c r="K25" s="20">
        <f t="shared" si="1"/>
        <v>0.926</v>
      </c>
      <c r="L25" s="12">
        <f t="shared" si="2"/>
        <v>0.833</v>
      </c>
      <c r="M25" s="21">
        <f t="shared" si="3"/>
        <v>1</v>
      </c>
    </row>
    <row r="26" spans="1:13" ht="75">
      <c r="A26" s="13" t="s">
        <v>19</v>
      </c>
      <c r="B26" s="14" t="s">
        <v>59</v>
      </c>
      <c r="C26" s="52">
        <v>20</v>
      </c>
      <c r="D26" s="18">
        <v>313.4</v>
      </c>
      <c r="E26" s="3">
        <v>123</v>
      </c>
      <c r="F26" s="19">
        <v>313.4</v>
      </c>
      <c r="G26" s="57">
        <f t="shared" si="0"/>
        <v>15.67</v>
      </c>
      <c r="H26" s="18">
        <v>560</v>
      </c>
      <c r="I26" s="3">
        <v>360</v>
      </c>
      <c r="J26" s="19">
        <v>360</v>
      </c>
      <c r="K26" s="20">
        <f t="shared" si="1"/>
        <v>1.787</v>
      </c>
      <c r="L26" s="12">
        <f t="shared" si="2"/>
        <v>0.643</v>
      </c>
      <c r="M26" s="21">
        <f t="shared" si="3"/>
        <v>1</v>
      </c>
    </row>
    <row r="27" spans="1:13" ht="75">
      <c r="A27" s="13" t="s">
        <v>20</v>
      </c>
      <c r="B27" s="14" t="s">
        <v>60</v>
      </c>
      <c r="C27" s="52">
        <v>7628.2</v>
      </c>
      <c r="D27" s="18">
        <v>8491.9</v>
      </c>
      <c r="E27" s="3">
        <v>7504.5</v>
      </c>
      <c r="F27" s="19">
        <v>8491.9</v>
      </c>
      <c r="G27" s="57">
        <f t="shared" si="0"/>
        <v>1.113</v>
      </c>
      <c r="H27" s="18">
        <v>6868.4</v>
      </c>
      <c r="I27" s="3">
        <v>6724.4</v>
      </c>
      <c r="J27" s="19">
        <v>7513.6</v>
      </c>
      <c r="K27" s="20">
        <f t="shared" si="1"/>
        <v>0.809</v>
      </c>
      <c r="L27" s="12">
        <f t="shared" si="2"/>
        <v>0.979</v>
      </c>
      <c r="M27" s="21">
        <f t="shared" si="3"/>
        <v>1.117</v>
      </c>
    </row>
    <row r="28" spans="1:13" ht="56.25">
      <c r="A28" s="13" t="s">
        <v>21</v>
      </c>
      <c r="B28" s="14" t="s">
        <v>61</v>
      </c>
      <c r="C28" s="52">
        <v>99.1</v>
      </c>
      <c r="D28" s="18">
        <v>3541</v>
      </c>
      <c r="E28" s="3">
        <v>448.7</v>
      </c>
      <c r="F28" s="19">
        <v>3541</v>
      </c>
      <c r="G28" s="57">
        <f t="shared" si="0"/>
        <v>35.732</v>
      </c>
      <c r="H28" s="18">
        <v>100</v>
      </c>
      <c r="I28" s="3">
        <v>100</v>
      </c>
      <c r="J28" s="19">
        <v>100</v>
      </c>
      <c r="K28" s="20">
        <f t="shared" si="1"/>
        <v>0.028</v>
      </c>
      <c r="L28" s="12">
        <f t="shared" si="2"/>
        <v>1</v>
      </c>
      <c r="M28" s="21">
        <f t="shared" si="3"/>
        <v>1</v>
      </c>
    </row>
    <row r="29" spans="1:13" ht="75">
      <c r="A29" s="13" t="s">
        <v>36</v>
      </c>
      <c r="B29" s="14" t="s">
        <v>37</v>
      </c>
      <c r="C29" s="52">
        <v>8.3</v>
      </c>
      <c r="D29" s="18">
        <v>1.8</v>
      </c>
      <c r="E29" s="3">
        <v>0</v>
      </c>
      <c r="F29" s="19">
        <v>1.8</v>
      </c>
      <c r="G29" s="57">
        <f t="shared" si="0"/>
        <v>0.217</v>
      </c>
      <c r="H29" s="18">
        <v>1.5</v>
      </c>
      <c r="I29" s="3">
        <v>1.5</v>
      </c>
      <c r="J29" s="19">
        <v>3</v>
      </c>
      <c r="K29" s="20">
        <f t="shared" si="1"/>
        <v>0.833</v>
      </c>
      <c r="L29" s="12">
        <f t="shared" si="2"/>
        <v>1</v>
      </c>
      <c r="M29" s="21">
        <f t="shared" si="3"/>
        <v>2</v>
      </c>
    </row>
    <row r="30" spans="1:13" ht="93.75">
      <c r="A30" s="13" t="s">
        <v>43</v>
      </c>
      <c r="B30" s="14" t="s">
        <v>44</v>
      </c>
      <c r="C30" s="52">
        <v>0</v>
      </c>
      <c r="D30" s="18">
        <v>3029.2</v>
      </c>
      <c r="E30" s="3">
        <v>617.9</v>
      </c>
      <c r="F30" s="19">
        <v>3029.2</v>
      </c>
      <c r="G30" s="57" t="s">
        <v>29</v>
      </c>
      <c r="H30" s="18">
        <v>2980.5</v>
      </c>
      <c r="I30" s="3">
        <v>1760.6</v>
      </c>
      <c r="J30" s="19">
        <v>1870.6</v>
      </c>
      <c r="K30" s="20">
        <f t="shared" si="1"/>
        <v>0.984</v>
      </c>
      <c r="L30" s="12">
        <f t="shared" si="2"/>
        <v>0.591</v>
      </c>
      <c r="M30" s="21">
        <f t="shared" si="3"/>
        <v>1.062</v>
      </c>
    </row>
    <row r="31" spans="1:13" ht="75">
      <c r="A31" s="13" t="s">
        <v>45</v>
      </c>
      <c r="B31" s="14" t="s">
        <v>46</v>
      </c>
      <c r="C31" s="52">
        <v>0</v>
      </c>
      <c r="D31" s="18">
        <v>18820.4</v>
      </c>
      <c r="E31" s="3">
        <v>16084.7</v>
      </c>
      <c r="F31" s="19">
        <v>21100.1</v>
      </c>
      <c r="G31" s="57" t="s">
        <v>29</v>
      </c>
      <c r="H31" s="18">
        <v>17865</v>
      </c>
      <c r="I31" s="3">
        <v>14085</v>
      </c>
      <c r="J31" s="19">
        <v>13985</v>
      </c>
      <c r="K31" s="20">
        <f t="shared" si="1"/>
        <v>0.847</v>
      </c>
      <c r="L31" s="12">
        <f t="shared" si="2"/>
        <v>0.788</v>
      </c>
      <c r="M31" s="21">
        <f t="shared" si="3"/>
        <v>0.993</v>
      </c>
    </row>
    <row r="32" spans="1:13" ht="131.25">
      <c r="A32" s="13" t="s">
        <v>62</v>
      </c>
      <c r="B32" s="39" t="s">
        <v>63</v>
      </c>
      <c r="C32" s="52">
        <v>0</v>
      </c>
      <c r="D32" s="18">
        <v>1106.4</v>
      </c>
      <c r="E32" s="3">
        <v>818.1</v>
      </c>
      <c r="F32" s="19">
        <v>1106.4</v>
      </c>
      <c r="G32" s="57" t="s">
        <v>29</v>
      </c>
      <c r="H32" s="18">
        <v>1660</v>
      </c>
      <c r="I32" s="3">
        <v>1308</v>
      </c>
      <c r="J32" s="19">
        <v>1360</v>
      </c>
      <c r="K32" s="20">
        <f t="shared" si="1"/>
        <v>1.5</v>
      </c>
      <c r="L32" s="12">
        <f t="shared" si="2"/>
        <v>0.788</v>
      </c>
      <c r="M32" s="21">
        <f t="shared" si="3"/>
        <v>1.04</v>
      </c>
    </row>
    <row r="33" spans="1:13" ht="56.25">
      <c r="A33" s="13" t="s">
        <v>72</v>
      </c>
      <c r="B33" s="39" t="s">
        <v>75</v>
      </c>
      <c r="C33" s="52">
        <v>0</v>
      </c>
      <c r="D33" s="18">
        <v>0</v>
      </c>
      <c r="E33" s="3">
        <v>0</v>
      </c>
      <c r="F33" s="19">
        <v>0</v>
      </c>
      <c r="G33" s="57" t="s">
        <v>29</v>
      </c>
      <c r="H33" s="18">
        <v>0</v>
      </c>
      <c r="I33" s="3">
        <v>0</v>
      </c>
      <c r="J33" s="19">
        <v>74264.7</v>
      </c>
      <c r="K33" s="20" t="s">
        <v>29</v>
      </c>
      <c r="L33" s="12" t="s">
        <v>29</v>
      </c>
      <c r="M33" s="21" t="s">
        <v>29</v>
      </c>
    </row>
    <row r="34" spans="1:13" ht="30" customHeight="1">
      <c r="A34" s="13" t="s">
        <v>22</v>
      </c>
      <c r="B34" s="14" t="s">
        <v>23</v>
      </c>
      <c r="C34" s="52">
        <v>0</v>
      </c>
      <c r="D34" s="18">
        <v>0</v>
      </c>
      <c r="E34" s="3">
        <v>0</v>
      </c>
      <c r="F34" s="19">
        <v>0</v>
      </c>
      <c r="G34" s="57" t="s">
        <v>29</v>
      </c>
      <c r="H34" s="18">
        <v>0</v>
      </c>
      <c r="I34" s="3">
        <v>0</v>
      </c>
      <c r="J34" s="19">
        <v>0</v>
      </c>
      <c r="K34" s="20" t="s">
        <v>29</v>
      </c>
      <c r="L34" s="12" t="s">
        <v>29</v>
      </c>
      <c r="M34" s="21" t="s">
        <v>29</v>
      </c>
    </row>
    <row r="35" spans="1:13" ht="30" customHeight="1" collapsed="1" thickBot="1">
      <c r="A35" s="31"/>
      <c r="B35" s="22" t="s">
        <v>26</v>
      </c>
      <c r="C35" s="54">
        <v>0</v>
      </c>
      <c r="D35" s="23">
        <v>0</v>
      </c>
      <c r="E35" s="24">
        <v>0</v>
      </c>
      <c r="F35" s="25">
        <v>0</v>
      </c>
      <c r="G35" s="57" t="s">
        <v>29</v>
      </c>
      <c r="H35" s="60">
        <v>0</v>
      </c>
      <c r="I35" s="61">
        <v>10500</v>
      </c>
      <c r="J35" s="62">
        <v>21000</v>
      </c>
      <c r="K35" s="63" t="s">
        <v>29</v>
      </c>
      <c r="L35" s="64" t="s">
        <v>29</v>
      </c>
      <c r="M35" s="65">
        <f t="shared" si="3"/>
        <v>2</v>
      </c>
    </row>
    <row r="36" spans="1:13" ht="30" customHeight="1" thickBot="1">
      <c r="A36" s="32" t="s">
        <v>24</v>
      </c>
      <c r="B36" s="26"/>
      <c r="C36" s="55">
        <f>SUM(C35+C28+C27+C26+C25+C24+C22+C21+C20+C18+C17+C16+C15+C14+C13+C12+C11+C10+C9+C8+C34+C23+C19+C29+C30+C31+C32)</f>
        <v>1226084</v>
      </c>
      <c r="D36" s="27">
        <f>SUM(D35+D28+D27+D26+D25+D24+D22+D21+D20+D18+D17+D16+D15+D14+D13+D12+D11+D10+D9+D8+D34+D23+D19+D29+D30+D31+D32)</f>
        <v>1392874.6</v>
      </c>
      <c r="E36" s="49">
        <f>SUM(E35+E28+E27+E26+E25+E24+E22+E21+E20+E18+E17+E16+E15+E14+E13+E12+E11+E10+E9+E8+E34+E23+E19+E29+E30+E31+E32)</f>
        <v>987515.1</v>
      </c>
      <c r="F36" s="50">
        <f>SUM(F35+F28+F27+F26+F25+F24+F22+F21+F20+F18+F17+F16+F15+F14+F13+F12+F11+F10+F9+F8+F34+F23+F19+F29+F30+F31+F32)</f>
        <v>1474118.9</v>
      </c>
      <c r="G36" s="43">
        <f>F36/C36</f>
        <v>1.202</v>
      </c>
      <c r="H36" s="27">
        <f>SUM(H35+H28+H27+H26+H25+H24+H22+H21+H20+H18+H17+H16+H15+H14+H13+H12+H11+H10+H9+H8+H34+H23+H19+H29+H30+H31+H32)</f>
        <v>1183747.4</v>
      </c>
      <c r="I36" s="27">
        <f>SUM(I35+I28+I27+I26+I25+I24+I22+I21+I20+I18+I17+I16+I15+I14+I13+I12+I11+I10+I9+I8+I34+I23+I19+I29+I30+I31+I32)</f>
        <v>1040710.1</v>
      </c>
      <c r="J36" s="27">
        <f>SUM(J35+J28+J27+J26+J25+J24+J22+J21+J20+J18+J17+J16+J15+J14+J13+J12+J11+J10+J9+J8+J34+J23+J19+J29+J30+J31+J33+J32)</f>
        <v>1106605.5</v>
      </c>
      <c r="K36" s="28">
        <f>H36/F36</f>
        <v>0.803</v>
      </c>
      <c r="L36" s="29">
        <f>I36/H36</f>
        <v>0.879</v>
      </c>
      <c r="M36" s="30">
        <f>J36/I36</f>
        <v>1.063</v>
      </c>
    </row>
    <row r="37" spans="1:13" ht="15.75">
      <c r="A37" s="4"/>
      <c r="C37" s="11"/>
      <c r="G37" s="5"/>
      <c r="H37" s="5"/>
      <c r="I37" s="5"/>
      <c r="J37" s="5"/>
      <c r="K37" s="5"/>
      <c r="L37" s="5"/>
      <c r="M37" s="5"/>
    </row>
    <row r="38" spans="1:13" ht="15.75">
      <c r="A38" s="7"/>
      <c r="B38" s="7"/>
      <c r="C38" s="38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8.75">
      <c r="A39" s="7"/>
      <c r="B39" s="40" t="s">
        <v>76</v>
      </c>
      <c r="C39" s="41"/>
      <c r="D39" s="41"/>
      <c r="E39" s="41"/>
      <c r="F39" s="41"/>
      <c r="G39" s="41"/>
      <c r="H39" s="41"/>
      <c r="I39" s="41"/>
      <c r="J39" s="41"/>
      <c r="K39" s="7"/>
      <c r="L39" s="7"/>
      <c r="M39" s="7"/>
    </row>
  </sheetData>
  <sheetProtection/>
  <mergeCells count="11">
    <mergeCell ref="A5:A6"/>
    <mergeCell ref="B5:B6"/>
    <mergeCell ref="H5:J5"/>
    <mergeCell ref="C5:C6"/>
    <mergeCell ref="A1:M1"/>
    <mergeCell ref="A2:M2"/>
    <mergeCell ref="H4:J4"/>
    <mergeCell ref="G5:G6"/>
    <mergeCell ref="K5:M5"/>
    <mergeCell ref="D5:F5"/>
    <mergeCell ref="A3:M3"/>
  </mergeCells>
  <printOptions/>
  <pageMargins left="0.3937007874015748" right="0.3937007874015748" top="1.1811023622047245" bottom="0.5905511811023623" header="0.31496062992125984" footer="0.31496062992125984"/>
  <pageSetup fitToHeight="4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Лукашевич О.А.</dc:creator>
  <cp:keywords/>
  <dc:description/>
  <cp:lastModifiedBy>фу</cp:lastModifiedBy>
  <cp:lastPrinted>2021-11-10T13:15:32Z</cp:lastPrinted>
  <dcterms:created xsi:type="dcterms:W3CDTF">2019-05-06T02:21:20Z</dcterms:created>
  <dcterms:modified xsi:type="dcterms:W3CDTF">2021-11-11T10:39:40Z</dcterms:modified>
  <cp:category/>
  <cp:version/>
  <cp:contentType/>
  <cp:contentStatus/>
</cp:coreProperties>
</file>