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'Лист1'!$G$1:$G$165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1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<sst xmlns="http://schemas.openxmlformats.org/spreadsheetml/2006/main" count="592" uniqueCount="368">
  <si>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</si>
  <si>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</si>
  <si>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</si>
  <si>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</si>
  <si>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</si>
  <si>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</si>
  <si>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</si>
  <si>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</si>
  <si>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</si>
  <si>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</si>
  <si>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</si>
  <si>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</si>
  <si>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</si>
  <si>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</si>
  <si>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</si>
  <si>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</si>
  <si>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</si>
  <si>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</si>
  <si>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</si>
  <si>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</si>
  <si>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</si>
  <si>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</si>
  <si>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</si>
  <si>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</si>
  <si>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</si>
  <si>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</si>
  <si>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</si>
  <si>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</si>
  <si>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</si>
  <si>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</si>
  <si>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</si>
  <si>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</si>
  <si>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</si>
  <si>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</si>
  <si>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</si>
  <si>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</si>
  <si>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</si>
  <si>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</si>
  <si>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</si>
  <si>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</si>
  <si>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</si>
  <si>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</si>
  <si>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</si>
  <si>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</si>
  <si>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</si>
  <si>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</si>
  <si>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</si>
  <si>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</si>
  <si>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</si>
  <si>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</si>
  <si>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</si>
  <si>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</si>
  <si>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</si>
  <si>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</si>
  <si>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</si>
  <si>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</si>
  <si>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</si>
  <si>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</si>
  <si>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</si>
  <si>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</si>
  <si>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</si>
  <si>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</si>
  <si>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</si>
  <si>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</si>
  <si>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</si>
  <si>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</si>
  <si>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</si>
  <si>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</si>
  <si>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</si>
  <si>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</si>
  <si>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</si>
  <si>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</si>
  <si>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</si>
  <si>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</si>
  <si>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</si>
  <si>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</si>
  <si>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</si>
  <si>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</si>
  <si>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</si>
  <si>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</si>
  <si>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</si>
  <si>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</si>
  <si>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</si>
  <si>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</si>
  <si>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</si>
  <si>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</si>
  <si>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</si>
  <si>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</si>
  <si>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</si>
  <si>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</si>
  <si>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</si>
  <si>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</si>
  <si>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</si>
  <si>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</si>
  <si>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</si>
  <si>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</si>
  <si>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</si>
  <si>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</si>
  <si>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</si>
  <si>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</si>
  <si>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</si>
  <si>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</si>
  <si>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</si>
  <si>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</si>
  <si>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</si>
  <si>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</si>
  <si>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</si>
  <si>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</si>
  <si>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</si>
  <si>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</si>
  <si>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</si>
  <si>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</si>
  <si>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</si>
  <si>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</si>
  <si>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</si>
  <si>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</si>
  <si>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</si>
  <si>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</si>
  <si>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</si>
  <si>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</si>
  <si>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</si>
  <si>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</si>
  <si>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</si>
  <si>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</si>
  <si>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</si>
  <si>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</si>
  <si>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</si>
  <si>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</si>
  <si>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</si>
  <si>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</si>
  <si>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</si>
  <si>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</si>
  <si>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</si>
  <si>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</si>
  <si>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</si>
  <si>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</si>
  <si>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</si>
  <si>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</si>
  <si>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</si>
  <si>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</si>
  <si>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</si>
  <si>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</si>
  <si>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</si>
  <si>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</si>
  <si>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</si>
  <si>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</si>
  <si>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</si>
  <si>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</si>
  <si>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</si>
  <si>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</si>
  <si>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</si>
  <si>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</si>
  <si>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</si>
  <si>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</si>
  <si>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</si>
  <si>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</si>
  <si>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</si>
  <si>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</si>
  <si>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</si>
  <si>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</si>
  <si>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</si>
  <si>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</si>
  <si>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</si>
  <si>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</si>
  <si>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</si>
  <si>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</si>
  <si>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</si>
  <si>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</si>
  <si>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</si>
  <si>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</si>
  <si>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</si>
  <si>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</si>
  <si>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</si>
  <si>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</si>
  <si>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</si>
  <si>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</si>
  <si>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</si>
  <si>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</si>
  <si>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</si>
  <si>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</si>
  <si>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</si>
  <si>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</si>
  <si>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</si>
  <si>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</si>
  <si>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</si>
  <si>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</si>
  <si>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</si>
  <si>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</si>
  <si>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</si>
  <si>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</si>
  <si>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</si>
  <si>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</si>
  <si>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</si>
  <si>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</si>
  <si>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</si>
  <si>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</si>
  <si>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</si>
  <si>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</si>
  <si>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</si>
  <si>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</si>
  <si>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</si>
  <si>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</si>
  <si>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</si>
  <si>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</si>
  <si>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</si>
  <si>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</si>
  <si>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</si>
  <si>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</si>
  <si>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</si>
  <si>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</si>
  <si>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</si>
  <si>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</si>
  <si>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</si>
  <si>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</si>
  <si>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</si>
  <si>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</si>
  <si>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</si>
  <si>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</si>
  <si>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</si>
  <si>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</si>
  <si>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</si>
  <si>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</si>
  <si>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</si>
  <si>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</si>
  <si>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</si>
  <si>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</si>
  <si>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</si>
  <si>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</si>
  <si>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</si>
  <si>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</si>
  <si>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</si>
  <si>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</si>
  <si>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</si>
  <si>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</si>
  <si>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</si>
  <si>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</si>
  <si>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</si>
  <si>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</si>
  <si>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</si>
  <si>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</si>
  <si>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</si>
  <si>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</si>
  <si>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</si>
  <si>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</si>
  <si>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</si>
  <si>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</si>
  <si>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</si>
  <si>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</si>
  <si>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</si>
  <si>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</si>
  <si>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</si>
  <si>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</si>
  <si>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</si>
  <si>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</si>
  <si>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</si>
  <si>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</si>
  <si>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</si>
  <si>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</si>
  <si>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</si>
  <si>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</si>
  <si>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</si>
  <si>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</si>
  <si>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</si>
  <si>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</si>
  <si>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</si>
  <si>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</si>
  <si>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</si>
  <si>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</si>
  <si>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</si>
  <si>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</si>
  <si>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</si>
  <si>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</si>
  <si>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</si>
  <si>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</si>
  <si>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2024 год</t>
  </si>
  <si>
    <t>1 13 02994 14 0009 130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</si>
  <si>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</si>
  <si>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</si>
  <si>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</si>
  <si>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</si>
  <si>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</si>
  <si>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</si>
  <si>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</si>
  <si>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</si>
  <si>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</si>
  <si>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</si>
  <si>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</si>
  <si>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</si>
  <si>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</si>
  <si>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</si>
  <si>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</si>
  <si>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</si>
  <si>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</si>
  <si>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</si>
  <si>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</si>
  <si>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</si>
  <si>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</si>
  <si>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</si>
  <si>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</si>
  <si>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</si>
  <si>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</si>
  <si>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</si>
  <si>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</si>
  <si>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</si>
  <si>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</si>
  <si>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</si>
  <si>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</si>
  <si>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</si>
  <si>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</si>
  <si>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</si>
  <si>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</si>
  <si>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</si>
  <si>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</si>
  <si>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</si>
  <si>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</si>
  <si>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</si>
  <si>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</si>
  <si>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</si>
  <si>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</si>
  <si>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</si>
  <si>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</si>
  <si>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</si>
  <si>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</si>
  <si>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</si>
  <si>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</si>
  <si>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</si>
  <si>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</si>
  <si>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Прогнозируемые доходы  бюджета Крапивинского муниципального округа на 2024 год</t>
  </si>
  <si>
    <t xml:space="preserve"> и на плановый период 2025 и 2026 годов</t>
  </si>
  <si>
    <t>2026 год</t>
  </si>
  <si>
    <t>на 2024 год и на плановый период 2025 и 2026 годов»</t>
  </si>
  <si>
    <t>1 12 01042 01 0000 120</t>
  </si>
  <si>
    <t>Плата за размещение твердых коммунальных отходов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</si>
  <si>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</si>
  <si>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</si>
  <si>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Инициативные платежи, зачисляемые в бюджеты муниципальных округов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</si>
  <si>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Инициативные платежи, зачисляемые в бюджеты муниципальных округов (Благоустройство (текущий ремонт) спортивной площадки, расположенной по адресу: 652449, Кемеровская область - Кузбасс, Крапивинский муниципальный округ, пгт.Зеленогорский, ул.Центральная, 1 (пгт. Зеленогорский)</t>
  </si>
  <si>
    <t>Инициативные платежи, зачисляемые в бюджеты муниципальных округов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</si>
  <si>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</si>
  <si>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Юбилейная,16 (Борисовская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</si>
  <si>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652460, Кемеровская область - Кузбасс, Крапивинский муниципальный округ, п.Зеленовский. ул.Школьная,18 в (Зеленовская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</si>
  <si>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1941 - 1945 гг. расположенного по адресу: 652465 Кемеровская область - Кузбасс, Крапивинский муниципальный округ, д. Ключи, ул.Таежная,196 (Каменская сельская территория)</t>
  </si>
  <si>
    <t>Инициативные платежи, зачисляемые в бюджеты муниципальных округов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</si>
  <si>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 а (Мельковская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</si>
  <si>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 - Кузбасс, Крапивинский муниципальный округ. с.Тараданово, ул. Весенняя, 23 (Тарадановская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</si>
  <si>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</si>
  <si>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>1 17 15020 14 2123 150</t>
  </si>
  <si>
    <t>1 17 15020 14 2124 150</t>
  </si>
  <si>
    <t>1 17 15020 14 2125 150</t>
  </si>
  <si>
    <t>1 17 15020 14 2126 150</t>
  </si>
  <si>
    <t>1 17 15020 14 2127 150</t>
  </si>
  <si>
    <t>1 17 15020 14 2128 150</t>
  </si>
  <si>
    <t>1 17 15020 14 2129 150</t>
  </si>
  <si>
    <t>1 17 15020 14 2130 150</t>
  </si>
  <si>
    <t>1 17 15020 14 2131 150</t>
  </si>
  <si>
    <t>1 17 15020 14 2132 150</t>
  </si>
  <si>
    <t>1 17 15020 14 2133 150</t>
  </si>
  <si>
    <t xml:space="preserve">Субвенции бюджетам муниципальных округов на обеспечение мер социальной поддержки реабилитированных лиц и лиц, признанных пострадавшими от политических репрессий. </t>
  </si>
  <si>
    <t>2 02 3001314 0000 150</t>
  </si>
  <si>
    <t xml:space="preserve">к Решению Совета народных депутатов </t>
  </si>
  <si>
    <t xml:space="preserve">«О бюджете Крапивинского муниципального округа </t>
  </si>
  <si>
    <t xml:space="preserve"> на 2024 год и на плановый период 2025 и 2026 годов»</t>
  </si>
  <si>
    <t xml:space="preserve">  от _____________2024 № _______</t>
  </si>
  <si>
    <t>«О бюджете Крапивинского муниципального округа</t>
  </si>
  <si>
    <t xml:space="preserve">  от 26.12.2023 №455</t>
  </si>
  <si>
    <t>Субсидии бюджетам муниципальных округов на поддержку отрасли культуры</t>
  </si>
  <si>
    <t>2 02 15002 14 0000 150</t>
  </si>
  <si>
    <t>Дотации бюджетам муниципальных округов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</si>
</sst>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\ ##0.0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14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 quotePrefix="1">
      <alignment horizontal="center" vertical="center"/>
    </xf>
    <xf numFmtId="0" fontId="1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9" fontId="14" fillId="0" borderId="0" xfId="0" applyNumberFormat="1" applyFont="1" applyAlignment="1">
      <alignment horizontal="right" vertical="center" wrapText="1"/>
    </xf>
    <xf numFmtId="49" fontId="14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tabSelected="1" zoomScale="75" zoomScaleNormal="75" workbookViewId="0" topLeftCell="E161">
      <selection activeCell="G118" sqref="G118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170</v>
      </c>
      <c r="G1" s="16" t="s">
        <v>167</v>
      </c>
      <c r="H1" s="16" t="s">
        <v>168</v>
      </c>
      <c r="I1" s="16" t="s">
        <v>169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6"/>
      <c r="H4" s="66"/>
      <c r="I4" s="66"/>
    </row>
    <row r="5" spans="5:9" ht="18.75" customHeight="1">
      <c r="E5" s="9"/>
      <c r="F5" s="54"/>
      <c r="G5" s="55"/>
      <c r="H5" s="55"/>
      <c r="I5" s="55" t="s">
        <v>313</v>
      </c>
    </row>
    <row r="6" spans="5:10" ht="18.75" customHeight="1">
      <c r="E6" s="52"/>
      <c r="F6" s="54"/>
      <c r="G6" s="58" t="s">
        <v>359</v>
      </c>
      <c r="H6" s="58"/>
      <c r="I6" s="58"/>
      <c r="J6" s="53"/>
    </row>
    <row r="7" spans="5:9" ht="18.75" customHeight="1">
      <c r="E7" s="9"/>
      <c r="F7" s="70" t="s">
        <v>267</v>
      </c>
      <c r="G7" s="70"/>
      <c r="H7" s="70"/>
      <c r="I7" s="70"/>
    </row>
    <row r="8" spans="5:9" ht="18.75" customHeight="1">
      <c r="E8" s="9"/>
      <c r="F8" s="71" t="s">
        <v>360</v>
      </c>
      <c r="G8" s="71"/>
      <c r="H8" s="71"/>
      <c r="I8" s="71"/>
    </row>
    <row r="9" spans="5:9" ht="18.75" customHeight="1">
      <c r="E9" s="9"/>
      <c r="F9" s="71" t="s">
        <v>361</v>
      </c>
      <c r="G9" s="71"/>
      <c r="H9" s="71"/>
      <c r="I9" s="71"/>
    </row>
    <row r="10" spans="5:9" ht="18.75" customHeight="1">
      <c r="E10" s="9"/>
      <c r="F10" s="56" t="s">
        <v>362</v>
      </c>
      <c r="G10" s="57"/>
      <c r="H10" s="57"/>
      <c r="I10" s="57"/>
    </row>
    <row r="11" spans="5:9" ht="18.75" customHeight="1">
      <c r="E11" s="9"/>
      <c r="F11" s="10"/>
      <c r="G11" s="50"/>
      <c r="H11" s="50"/>
      <c r="I11" s="50"/>
    </row>
    <row r="12" spans="5:11" ht="18.75" customHeight="1">
      <c r="E12" s="9"/>
      <c r="F12" s="54"/>
      <c r="G12" s="55"/>
      <c r="H12" s="55"/>
      <c r="I12" s="55" t="s">
        <v>313</v>
      </c>
      <c r="J12" s="55"/>
      <c r="K12" s="51"/>
    </row>
    <row r="13" spans="5:11" ht="18.75" customHeight="1">
      <c r="E13" s="9"/>
      <c r="F13" s="54"/>
      <c r="G13" s="58" t="s">
        <v>359</v>
      </c>
      <c r="H13" s="58"/>
      <c r="I13" s="58"/>
      <c r="J13" s="55"/>
      <c r="K13" s="51"/>
    </row>
    <row r="14" spans="5:11" ht="18.75" customHeight="1">
      <c r="E14" s="9"/>
      <c r="F14" s="54"/>
      <c r="G14" s="59" t="s">
        <v>267</v>
      </c>
      <c r="H14" s="60"/>
      <c r="I14" s="60"/>
      <c r="J14" s="55"/>
      <c r="K14" s="51"/>
    </row>
    <row r="15" spans="5:11" ht="18.75" customHeight="1">
      <c r="E15" s="9"/>
      <c r="F15" s="67" t="s">
        <v>363</v>
      </c>
      <c r="G15" s="68"/>
      <c r="H15" s="68"/>
      <c r="I15" s="68"/>
      <c r="J15" s="55"/>
      <c r="K15" s="51"/>
    </row>
    <row r="16" spans="5:11" ht="18.75" customHeight="1">
      <c r="E16" s="9"/>
      <c r="F16" s="67" t="s">
        <v>330</v>
      </c>
      <c r="G16" s="68"/>
      <c r="H16" s="68"/>
      <c r="I16" s="68"/>
      <c r="J16" s="55"/>
      <c r="K16" s="51"/>
    </row>
    <row r="17" spans="5:11" ht="18.75" customHeight="1">
      <c r="E17" s="9"/>
      <c r="F17" s="54"/>
      <c r="G17" s="67" t="s">
        <v>364</v>
      </c>
      <c r="H17" s="69"/>
      <c r="I17" s="69"/>
      <c r="J17" s="55"/>
      <c r="K17" s="51"/>
    </row>
    <row r="18" spans="5:11" ht="18.75" customHeight="1">
      <c r="E18" s="9"/>
      <c r="F18" s="54"/>
      <c r="G18" s="55"/>
      <c r="H18" s="55"/>
      <c r="I18" s="55"/>
      <c r="J18" s="55"/>
      <c r="K18" s="51"/>
    </row>
    <row r="19" spans="5:11" ht="18.75" customHeight="1">
      <c r="E19" s="9"/>
      <c r="F19" s="54"/>
      <c r="G19" s="55"/>
      <c r="H19" s="55"/>
      <c r="I19" s="55"/>
      <c r="J19" s="55"/>
      <c r="K19" s="51"/>
    </row>
    <row r="20" spans="5:9" ht="16.5">
      <c r="E20" s="9"/>
      <c r="F20" s="10"/>
      <c r="G20" s="19"/>
      <c r="H20" s="19"/>
      <c r="I20" s="19"/>
    </row>
    <row r="21" spans="5:9" ht="18.75">
      <c r="E21" s="61" t="s">
        <v>327</v>
      </c>
      <c r="F21" s="61"/>
      <c r="G21" s="61"/>
      <c r="H21" s="61"/>
      <c r="I21" s="61"/>
    </row>
    <row r="22" spans="1:9" s="4" customFormat="1" ht="23.25" customHeight="1">
      <c r="A22" s="1"/>
      <c r="B22" s="1"/>
      <c r="C22" s="1"/>
      <c r="D22" s="1"/>
      <c r="E22" s="64" t="s">
        <v>328</v>
      </c>
      <c r="F22" s="65"/>
      <c r="G22" s="65"/>
      <c r="H22" s="65"/>
      <c r="I22" s="65"/>
    </row>
    <row r="23" spans="1:9" s="4" customFormat="1" ht="18" customHeight="1">
      <c r="A23" s="1"/>
      <c r="B23" s="1"/>
      <c r="C23" s="1"/>
      <c r="D23" s="1"/>
      <c r="E23" s="2"/>
      <c r="F23" s="3"/>
      <c r="G23" s="16"/>
      <c r="H23" s="16"/>
      <c r="I23" s="30" t="s">
        <v>273</v>
      </c>
    </row>
    <row r="24" spans="1:9" s="12" customFormat="1" ht="51" customHeight="1">
      <c r="A24" s="11" t="s">
        <v>4</v>
      </c>
      <c r="B24" s="11" t="s">
        <v>5</v>
      </c>
      <c r="C24" s="11" t="s">
        <v>6</v>
      </c>
      <c r="D24" s="11" t="s">
        <v>7</v>
      </c>
      <c r="E24" s="34" t="s">
        <v>10</v>
      </c>
      <c r="F24" s="35" t="s">
        <v>8</v>
      </c>
      <c r="G24" s="36" t="s">
        <v>274</v>
      </c>
      <c r="H24" s="36" t="s">
        <v>316</v>
      </c>
      <c r="I24" s="36" t="s">
        <v>329</v>
      </c>
    </row>
    <row r="25" spans="1:9" s="14" customFormat="1" ht="18" customHeight="1">
      <c r="A25" s="13" t="s">
        <v>17</v>
      </c>
      <c r="B25" s="13" t="s">
        <v>12</v>
      </c>
      <c r="C25" s="13" t="s">
        <v>13</v>
      </c>
      <c r="D25" s="13" t="s">
        <v>14</v>
      </c>
      <c r="E25" s="24" t="s">
        <v>19</v>
      </c>
      <c r="F25" s="21" t="s">
        <v>18</v>
      </c>
      <c r="G25" s="25">
        <f>G26+G38+G50+G58+G65++G71+G78+G84+G90+G32+G103</f>
        <v>289128</v>
      </c>
      <c r="H25" s="25">
        <f>H26+H38+H50+H58+H65++H71+H78+H84+H90+H32+H103</f>
        <v>304965</v>
      </c>
      <c r="I25" s="25">
        <f>I26+I38+I50+I58+I65++I71+I78+I84+I90+I32+I103</f>
        <v>323978</v>
      </c>
    </row>
    <row r="26" spans="1:9" s="14" customFormat="1" ht="16.5">
      <c r="A26" s="13" t="s">
        <v>41</v>
      </c>
      <c r="B26" s="13" t="s">
        <v>12</v>
      </c>
      <c r="C26" s="13" t="s">
        <v>13</v>
      </c>
      <c r="D26" s="13" t="s">
        <v>14</v>
      </c>
      <c r="E26" s="24" t="s">
        <v>43</v>
      </c>
      <c r="F26" s="21" t="s">
        <v>42</v>
      </c>
      <c r="G26" s="25">
        <f>G27</f>
        <v>176535</v>
      </c>
      <c r="H26" s="25">
        <f>H27</f>
        <v>192077</v>
      </c>
      <c r="I26" s="25">
        <f>I27</f>
        <v>208659</v>
      </c>
    </row>
    <row r="27" spans="1:9" ht="18" customHeight="1">
      <c r="A27" s="5" t="s">
        <v>44</v>
      </c>
      <c r="B27" s="5" t="s">
        <v>45</v>
      </c>
      <c r="C27" s="5" t="s">
        <v>13</v>
      </c>
      <c r="D27" s="5" t="s">
        <v>20</v>
      </c>
      <c r="E27" s="26" t="s">
        <v>47</v>
      </c>
      <c r="F27" s="22" t="s">
        <v>46</v>
      </c>
      <c r="G27" s="29">
        <f>G28+G29+G31+G30</f>
        <v>176535</v>
      </c>
      <c r="H27" s="29">
        <f>H28+H29+H31+H30</f>
        <v>192077</v>
      </c>
      <c r="I27" s="29">
        <f>I28+I29+I31+I30</f>
        <v>208659</v>
      </c>
    </row>
    <row r="28" spans="1:9" ht="97.5" customHeight="1">
      <c r="A28" s="5" t="s">
        <v>48</v>
      </c>
      <c r="B28" s="5" t="s">
        <v>45</v>
      </c>
      <c r="C28" s="5" t="s">
        <v>13</v>
      </c>
      <c r="D28" s="5" t="s">
        <v>20</v>
      </c>
      <c r="E28" s="26" t="s">
        <v>49</v>
      </c>
      <c r="F28" s="22" t="s">
        <v>324</v>
      </c>
      <c r="G28" s="37">
        <v>172335</v>
      </c>
      <c r="H28" s="37">
        <v>187487</v>
      </c>
      <c r="I28" s="37">
        <v>203640</v>
      </c>
    </row>
    <row r="29" spans="1:9" ht="115.5" customHeight="1">
      <c r="A29" s="5" t="s">
        <v>50</v>
      </c>
      <c r="B29" s="5" t="s">
        <v>45</v>
      </c>
      <c r="C29" s="5" t="s">
        <v>13</v>
      </c>
      <c r="D29" s="5" t="s">
        <v>20</v>
      </c>
      <c r="E29" s="26" t="s">
        <v>51</v>
      </c>
      <c r="F29" s="22" t="s">
        <v>284</v>
      </c>
      <c r="G29" s="37">
        <v>1100</v>
      </c>
      <c r="H29" s="37">
        <v>1210</v>
      </c>
      <c r="I29" s="37">
        <v>1331</v>
      </c>
    </row>
    <row r="30" spans="1:9" ht="51.75" customHeight="1">
      <c r="A30" s="5" t="s">
        <v>52</v>
      </c>
      <c r="B30" s="5" t="s">
        <v>45</v>
      </c>
      <c r="C30" s="5" t="s">
        <v>13</v>
      </c>
      <c r="D30" s="5" t="s">
        <v>20</v>
      </c>
      <c r="E30" s="26" t="s">
        <v>53</v>
      </c>
      <c r="F30" s="22" t="s">
        <v>285</v>
      </c>
      <c r="G30" s="37">
        <v>2800</v>
      </c>
      <c r="H30" s="37">
        <v>3080</v>
      </c>
      <c r="I30" s="37">
        <v>3388</v>
      </c>
    </row>
    <row r="31" spans="1:9" ht="90.75" customHeight="1">
      <c r="A31" s="5" t="s">
        <v>54</v>
      </c>
      <c r="B31" s="5" t="s">
        <v>45</v>
      </c>
      <c r="C31" s="5" t="s">
        <v>13</v>
      </c>
      <c r="D31" s="5" t="s">
        <v>20</v>
      </c>
      <c r="E31" s="26" t="s">
        <v>55</v>
      </c>
      <c r="F31" s="22" t="s">
        <v>286</v>
      </c>
      <c r="G31" s="27">
        <v>300</v>
      </c>
      <c r="H31" s="27">
        <v>300</v>
      </c>
      <c r="I31" s="27">
        <v>300</v>
      </c>
    </row>
    <row r="32" spans="5:9" ht="43.5" customHeight="1">
      <c r="E32" s="28" t="s">
        <v>190</v>
      </c>
      <c r="F32" s="23" t="s">
        <v>191</v>
      </c>
      <c r="G32" s="29">
        <f>G33</f>
        <v>18419.999999999996</v>
      </c>
      <c r="H32" s="29">
        <f>H33</f>
        <v>19699</v>
      </c>
      <c r="I32" s="29">
        <f>I33</f>
        <v>20899.999999999996</v>
      </c>
    </row>
    <row r="33" spans="5:9" ht="39.75" customHeight="1">
      <c r="E33" s="26" t="s">
        <v>287</v>
      </c>
      <c r="F33" s="22" t="s">
        <v>192</v>
      </c>
      <c r="G33" s="27">
        <f>G34+G35+G36+G37</f>
        <v>18419.999999999996</v>
      </c>
      <c r="H33" s="27">
        <f>H34+H35+H36+H37</f>
        <v>19699</v>
      </c>
      <c r="I33" s="27">
        <f>I34+I35+I36+I37</f>
        <v>20899.999999999996</v>
      </c>
    </row>
    <row r="34" spans="5:9" ht="111.75" customHeight="1">
      <c r="E34" s="26" t="s">
        <v>289</v>
      </c>
      <c r="F34" s="22" t="s">
        <v>288</v>
      </c>
      <c r="G34" s="27">
        <v>9606.8</v>
      </c>
      <c r="H34" s="27">
        <v>10248.9</v>
      </c>
      <c r="I34" s="27">
        <v>10886.8</v>
      </c>
    </row>
    <row r="35" spans="5:9" ht="131.25" customHeight="1">
      <c r="E35" s="26" t="s">
        <v>291</v>
      </c>
      <c r="F35" s="22" t="s">
        <v>290</v>
      </c>
      <c r="G35" s="27">
        <v>45.8</v>
      </c>
      <c r="H35" s="27">
        <v>53.8</v>
      </c>
      <c r="I35" s="27">
        <v>57.8</v>
      </c>
    </row>
    <row r="36" spans="5:9" ht="117" customHeight="1">
      <c r="E36" s="26" t="s">
        <v>293</v>
      </c>
      <c r="F36" s="22" t="s">
        <v>292</v>
      </c>
      <c r="G36" s="27">
        <v>9961.1</v>
      </c>
      <c r="H36" s="27">
        <v>10670.2</v>
      </c>
      <c r="I36" s="27">
        <v>11338.6</v>
      </c>
    </row>
    <row r="37" spans="5:9" ht="119.25" customHeight="1">
      <c r="E37" s="26" t="s">
        <v>294</v>
      </c>
      <c r="F37" s="22" t="s">
        <v>295</v>
      </c>
      <c r="G37" s="27">
        <v>-1193.7</v>
      </c>
      <c r="H37" s="27">
        <v>-1273.9</v>
      </c>
      <c r="I37" s="27">
        <v>-1383.2</v>
      </c>
    </row>
    <row r="38" spans="1:9" s="14" customFormat="1" ht="18" customHeight="1">
      <c r="A38" s="13" t="s">
        <v>56</v>
      </c>
      <c r="B38" s="13" t="s">
        <v>12</v>
      </c>
      <c r="C38" s="13" t="s">
        <v>13</v>
      </c>
      <c r="D38" s="13" t="s">
        <v>14</v>
      </c>
      <c r="E38" s="28" t="s">
        <v>58</v>
      </c>
      <c r="F38" s="23" t="s">
        <v>57</v>
      </c>
      <c r="G38" s="29">
        <f>G39+G44+G46+G48</f>
        <v>26433</v>
      </c>
      <c r="H38" s="29">
        <f>H39+H44+H46+H48</f>
        <v>27350</v>
      </c>
      <c r="I38" s="29">
        <f>I39+I44+I46+I48</f>
        <v>28294</v>
      </c>
    </row>
    <row r="39" spans="1:9" ht="34.5" customHeight="1">
      <c r="A39" s="5" t="s">
        <v>59</v>
      </c>
      <c r="B39" s="5" t="s">
        <v>12</v>
      </c>
      <c r="C39" s="5" t="s">
        <v>13</v>
      </c>
      <c r="D39" s="5" t="s">
        <v>20</v>
      </c>
      <c r="E39" s="26" t="s">
        <v>61</v>
      </c>
      <c r="F39" s="22" t="s">
        <v>60</v>
      </c>
      <c r="G39" s="29">
        <f>G40+G42</f>
        <v>20188</v>
      </c>
      <c r="H39" s="29">
        <f>H40+H42</f>
        <v>20800</v>
      </c>
      <c r="I39" s="29">
        <f>I40+I42</f>
        <v>21424</v>
      </c>
    </row>
    <row r="40" spans="1:9" ht="34.5" customHeight="1">
      <c r="A40" s="5" t="s">
        <v>62</v>
      </c>
      <c r="B40" s="5" t="s">
        <v>45</v>
      </c>
      <c r="C40" s="5" t="s">
        <v>13</v>
      </c>
      <c r="D40" s="5" t="s">
        <v>20</v>
      </c>
      <c r="E40" s="26" t="s">
        <v>64</v>
      </c>
      <c r="F40" s="22" t="s">
        <v>63</v>
      </c>
      <c r="G40" s="27">
        <v>17000</v>
      </c>
      <c r="H40" s="27">
        <v>17500</v>
      </c>
      <c r="I40" s="27">
        <v>18000</v>
      </c>
    </row>
    <row r="41" spans="1:9" ht="34.5" customHeight="1">
      <c r="A41" s="5" t="s">
        <v>65</v>
      </c>
      <c r="B41" s="5" t="s">
        <v>45</v>
      </c>
      <c r="C41" s="5" t="s">
        <v>13</v>
      </c>
      <c r="D41" s="5" t="s">
        <v>20</v>
      </c>
      <c r="E41" s="26" t="s">
        <v>66</v>
      </c>
      <c r="F41" s="22" t="s">
        <v>63</v>
      </c>
      <c r="G41" s="27">
        <v>17000</v>
      </c>
      <c r="H41" s="27">
        <v>17500</v>
      </c>
      <c r="I41" s="27">
        <v>18000</v>
      </c>
    </row>
    <row r="42" spans="1:9" ht="54" customHeight="1">
      <c r="A42" s="5" t="s">
        <v>67</v>
      </c>
      <c r="B42" s="5" t="s">
        <v>45</v>
      </c>
      <c r="C42" s="5" t="s">
        <v>13</v>
      </c>
      <c r="D42" s="5" t="s">
        <v>20</v>
      </c>
      <c r="E42" s="26" t="s">
        <v>69</v>
      </c>
      <c r="F42" s="22" t="s">
        <v>68</v>
      </c>
      <c r="G42" s="27">
        <v>3188</v>
      </c>
      <c r="H42" s="27">
        <v>3300</v>
      </c>
      <c r="I42" s="27">
        <v>3424</v>
      </c>
    </row>
    <row r="43" spans="1:9" ht="67.5" customHeight="1">
      <c r="A43" s="5" t="s">
        <v>70</v>
      </c>
      <c r="B43" s="5" t="s">
        <v>45</v>
      </c>
      <c r="C43" s="5" t="s">
        <v>13</v>
      </c>
      <c r="D43" s="5" t="s">
        <v>20</v>
      </c>
      <c r="E43" s="26" t="s">
        <v>72</v>
      </c>
      <c r="F43" s="22" t="s">
        <v>71</v>
      </c>
      <c r="G43" s="27">
        <v>3188</v>
      </c>
      <c r="H43" s="27">
        <v>3300</v>
      </c>
      <c r="I43" s="27">
        <v>3424</v>
      </c>
    </row>
    <row r="44" spans="5:9" ht="27" customHeight="1" hidden="1">
      <c r="E44" s="26" t="s">
        <v>173</v>
      </c>
      <c r="F44" s="38" t="s">
        <v>171</v>
      </c>
      <c r="G44" s="27"/>
      <c r="H44" s="27"/>
      <c r="I44" s="27"/>
    </row>
    <row r="45" spans="5:9" ht="25.5" customHeight="1" hidden="1">
      <c r="E45" s="26" t="s">
        <v>174</v>
      </c>
      <c r="F45" s="38" t="s">
        <v>171</v>
      </c>
      <c r="G45" s="27"/>
      <c r="H45" s="27"/>
      <c r="I45" s="27"/>
    </row>
    <row r="46" spans="5:9" ht="22.5" customHeight="1">
      <c r="E46" s="26" t="s">
        <v>296</v>
      </c>
      <c r="F46" s="38" t="s">
        <v>172</v>
      </c>
      <c r="G46" s="27">
        <v>4245</v>
      </c>
      <c r="H46" s="27">
        <v>4500</v>
      </c>
      <c r="I46" s="27">
        <v>4770</v>
      </c>
    </row>
    <row r="47" spans="5:9" ht="23.25" customHeight="1">
      <c r="E47" s="26" t="s">
        <v>297</v>
      </c>
      <c r="F47" s="38" t="s">
        <v>172</v>
      </c>
      <c r="G47" s="27">
        <v>4245</v>
      </c>
      <c r="H47" s="27">
        <v>4500</v>
      </c>
      <c r="I47" s="27">
        <v>4770</v>
      </c>
    </row>
    <row r="48" spans="5:9" ht="21" customHeight="1">
      <c r="E48" s="26" t="s">
        <v>300</v>
      </c>
      <c r="F48" s="38" t="s">
        <v>301</v>
      </c>
      <c r="G48" s="27">
        <v>2000</v>
      </c>
      <c r="H48" s="27">
        <v>2050</v>
      </c>
      <c r="I48" s="27">
        <v>2100</v>
      </c>
    </row>
    <row r="49" spans="5:9" ht="37.5" customHeight="1">
      <c r="E49" s="26" t="s">
        <v>299</v>
      </c>
      <c r="F49" s="38" t="s">
        <v>298</v>
      </c>
      <c r="G49" s="27">
        <v>2000</v>
      </c>
      <c r="H49" s="27">
        <v>2050</v>
      </c>
      <c r="I49" s="27">
        <v>2100</v>
      </c>
    </row>
    <row r="50" spans="1:9" s="14" customFormat="1" ht="18" customHeight="1">
      <c r="A50" s="13" t="s">
        <v>21</v>
      </c>
      <c r="B50" s="13" t="s">
        <v>12</v>
      </c>
      <c r="C50" s="13" t="s">
        <v>13</v>
      </c>
      <c r="D50" s="13" t="s">
        <v>14</v>
      </c>
      <c r="E50" s="28" t="s">
        <v>23</v>
      </c>
      <c r="F50" s="23" t="s">
        <v>22</v>
      </c>
      <c r="G50" s="29">
        <f>G51+G52+G55</f>
        <v>19550</v>
      </c>
      <c r="H50" s="29">
        <f>H51+H52+H55</f>
        <v>20110</v>
      </c>
      <c r="I50" s="29">
        <f>I51+I52+I55</f>
        <v>20680</v>
      </c>
    </row>
    <row r="51" spans="1:9" s="14" customFormat="1" ht="50.25" customHeight="1">
      <c r="A51" s="13"/>
      <c r="B51" s="13"/>
      <c r="C51" s="13"/>
      <c r="D51" s="13"/>
      <c r="E51" s="26" t="s">
        <v>206</v>
      </c>
      <c r="F51" s="22" t="s">
        <v>207</v>
      </c>
      <c r="G51" s="37">
        <v>2150</v>
      </c>
      <c r="H51" s="37">
        <v>2200</v>
      </c>
      <c r="I51" s="37">
        <v>2250</v>
      </c>
    </row>
    <row r="52" spans="1:9" ht="18.75" customHeight="1">
      <c r="A52" s="5" t="s">
        <v>73</v>
      </c>
      <c r="B52" s="5" t="s">
        <v>16</v>
      </c>
      <c r="C52" s="5" t="s">
        <v>13</v>
      </c>
      <c r="D52" s="5" t="s">
        <v>20</v>
      </c>
      <c r="E52" s="26" t="s">
        <v>75</v>
      </c>
      <c r="F52" s="22" t="s">
        <v>74</v>
      </c>
      <c r="G52" s="37">
        <f>G53+G54</f>
        <v>550</v>
      </c>
      <c r="H52" s="37">
        <f>H53+H54</f>
        <v>555</v>
      </c>
      <c r="I52" s="37">
        <f>I53+I54</f>
        <v>560</v>
      </c>
    </row>
    <row r="53" spans="1:9" ht="18.75" customHeight="1">
      <c r="A53" s="5" t="s">
        <v>76</v>
      </c>
      <c r="B53" s="5" t="s">
        <v>16</v>
      </c>
      <c r="C53" s="5" t="s">
        <v>13</v>
      </c>
      <c r="D53" s="5" t="s">
        <v>20</v>
      </c>
      <c r="E53" s="26" t="s">
        <v>78</v>
      </c>
      <c r="F53" s="22" t="s">
        <v>77</v>
      </c>
      <c r="G53" s="37">
        <v>90</v>
      </c>
      <c r="H53" s="37">
        <v>95</v>
      </c>
      <c r="I53" s="37">
        <v>100</v>
      </c>
    </row>
    <row r="54" spans="1:9" ht="18.75" customHeight="1">
      <c r="A54" s="5" t="s">
        <v>79</v>
      </c>
      <c r="B54" s="5" t="s">
        <v>16</v>
      </c>
      <c r="C54" s="5" t="s">
        <v>13</v>
      </c>
      <c r="D54" s="5" t="s">
        <v>20</v>
      </c>
      <c r="E54" s="26" t="s">
        <v>81</v>
      </c>
      <c r="F54" s="22" t="s">
        <v>80</v>
      </c>
      <c r="G54" s="37">
        <v>460</v>
      </c>
      <c r="H54" s="37">
        <v>460</v>
      </c>
      <c r="I54" s="37">
        <v>460</v>
      </c>
    </row>
    <row r="55" spans="5:9" ht="18.75" customHeight="1">
      <c r="E55" s="26" t="s">
        <v>302</v>
      </c>
      <c r="F55" s="22" t="s">
        <v>182</v>
      </c>
      <c r="G55" s="37">
        <f>G56+G57</f>
        <v>16850</v>
      </c>
      <c r="H55" s="37">
        <f>H56+H57</f>
        <v>17355</v>
      </c>
      <c r="I55" s="37">
        <f>I56+I57</f>
        <v>17870</v>
      </c>
    </row>
    <row r="56" spans="5:9" ht="38.25" customHeight="1">
      <c r="E56" s="26" t="s">
        <v>208</v>
      </c>
      <c r="F56" s="22" t="s">
        <v>303</v>
      </c>
      <c r="G56" s="37">
        <v>11850</v>
      </c>
      <c r="H56" s="37">
        <v>11855</v>
      </c>
      <c r="I56" s="37">
        <v>11870</v>
      </c>
    </row>
    <row r="57" spans="5:9" ht="37.5" customHeight="1">
      <c r="E57" s="26" t="s">
        <v>209</v>
      </c>
      <c r="F57" s="22" t="s">
        <v>210</v>
      </c>
      <c r="G57" s="37">
        <v>5000</v>
      </c>
      <c r="H57" s="37">
        <v>5500</v>
      </c>
      <c r="I57" s="37">
        <v>6000</v>
      </c>
    </row>
    <row r="58" spans="1:9" s="14" customFormat="1" ht="18" customHeight="1">
      <c r="A58" s="13" t="s">
        <v>82</v>
      </c>
      <c r="B58" s="13" t="s">
        <v>12</v>
      </c>
      <c r="C58" s="13" t="s">
        <v>13</v>
      </c>
      <c r="D58" s="13" t="s">
        <v>14</v>
      </c>
      <c r="E58" s="28" t="s">
        <v>84</v>
      </c>
      <c r="F58" s="23" t="s">
        <v>83</v>
      </c>
      <c r="G58" s="29">
        <f>G59+G60+G61+G62+G63+G64</f>
        <v>3250</v>
      </c>
      <c r="H58" s="29">
        <f>H59+H60+H61+H62+H63+H64</f>
        <v>3300</v>
      </c>
      <c r="I58" s="29">
        <f>I59+I60+I61+I62+I63+I64</f>
        <v>3350</v>
      </c>
    </row>
    <row r="59" spans="1:9" ht="53.25" customHeight="1">
      <c r="A59" s="5" t="s">
        <v>85</v>
      </c>
      <c r="B59" s="5" t="s">
        <v>45</v>
      </c>
      <c r="C59" s="5" t="s">
        <v>13</v>
      </c>
      <c r="D59" s="5" t="s">
        <v>20</v>
      </c>
      <c r="E59" s="26" t="s">
        <v>177</v>
      </c>
      <c r="F59" s="38" t="s">
        <v>175</v>
      </c>
      <c r="G59" s="27">
        <v>3195</v>
      </c>
      <c r="H59" s="27">
        <v>3240</v>
      </c>
      <c r="I59" s="27">
        <v>3285</v>
      </c>
    </row>
    <row r="60" spans="1:9" ht="72.75" customHeight="1">
      <c r="A60" s="5" t="s">
        <v>86</v>
      </c>
      <c r="B60" s="5" t="s">
        <v>45</v>
      </c>
      <c r="C60" s="5" t="s">
        <v>13</v>
      </c>
      <c r="D60" s="5" t="s">
        <v>20</v>
      </c>
      <c r="E60" s="26" t="s">
        <v>183</v>
      </c>
      <c r="F60" s="38" t="s">
        <v>184</v>
      </c>
      <c r="G60" s="27">
        <v>50</v>
      </c>
      <c r="H60" s="27">
        <v>54</v>
      </c>
      <c r="I60" s="27">
        <v>58</v>
      </c>
    </row>
    <row r="61" spans="1:9" ht="51" customHeight="1" hidden="1">
      <c r="A61" s="5" t="s">
        <v>87</v>
      </c>
      <c r="B61" s="5" t="s">
        <v>45</v>
      </c>
      <c r="C61" s="5" t="s">
        <v>13</v>
      </c>
      <c r="D61" s="5" t="s">
        <v>20</v>
      </c>
      <c r="E61" s="26"/>
      <c r="F61" s="38"/>
      <c r="G61" s="27"/>
      <c r="H61" s="27"/>
      <c r="I61" s="27"/>
    </row>
    <row r="62" spans="1:9" ht="37.5" customHeight="1" hidden="1">
      <c r="A62" s="5" t="s">
        <v>87</v>
      </c>
      <c r="B62" s="5" t="s">
        <v>45</v>
      </c>
      <c r="C62" s="5" t="s">
        <v>88</v>
      </c>
      <c r="D62" s="5" t="s">
        <v>20</v>
      </c>
      <c r="E62" s="26"/>
      <c r="F62" s="38"/>
      <c r="G62" s="27"/>
      <c r="H62" s="27"/>
      <c r="I62" s="27"/>
    </row>
    <row r="63" spans="1:9" ht="102.75" customHeight="1" hidden="1">
      <c r="A63" s="5" t="s">
        <v>89</v>
      </c>
      <c r="B63" s="5" t="s">
        <v>45</v>
      </c>
      <c r="C63" s="5" t="s">
        <v>13</v>
      </c>
      <c r="D63" s="5" t="s">
        <v>20</v>
      </c>
      <c r="E63" s="26"/>
      <c r="F63" s="38"/>
      <c r="G63" s="27"/>
      <c r="H63" s="27"/>
      <c r="I63" s="27"/>
    </row>
    <row r="64" spans="1:9" ht="33.75" customHeight="1">
      <c r="A64" s="5" t="s">
        <v>89</v>
      </c>
      <c r="B64" s="5" t="s">
        <v>45</v>
      </c>
      <c r="C64" s="5" t="s">
        <v>90</v>
      </c>
      <c r="D64" s="5" t="s">
        <v>20</v>
      </c>
      <c r="E64" s="26" t="s">
        <v>178</v>
      </c>
      <c r="F64" s="38" t="s">
        <v>176</v>
      </c>
      <c r="G64" s="27">
        <v>5</v>
      </c>
      <c r="H64" s="27">
        <v>6</v>
      </c>
      <c r="I64" s="27">
        <v>7</v>
      </c>
    </row>
    <row r="65" spans="1:9" s="14" customFormat="1" ht="50.25" customHeight="1">
      <c r="A65" s="13" t="s">
        <v>24</v>
      </c>
      <c r="B65" s="13" t="s">
        <v>12</v>
      </c>
      <c r="C65" s="13" t="s">
        <v>13</v>
      </c>
      <c r="D65" s="13" t="s">
        <v>14</v>
      </c>
      <c r="E65" s="28" t="s">
        <v>26</v>
      </c>
      <c r="F65" s="23" t="s">
        <v>25</v>
      </c>
      <c r="G65" s="29">
        <f>G66+G70</f>
        <v>35070</v>
      </c>
      <c r="H65" s="29">
        <f>H66+H70</f>
        <v>36850</v>
      </c>
      <c r="I65" s="29">
        <f>I66+I70</f>
        <v>36850</v>
      </c>
    </row>
    <row r="66" spans="1:9" ht="82.5" customHeight="1">
      <c r="A66" s="5" t="s">
        <v>28</v>
      </c>
      <c r="B66" s="5" t="s">
        <v>12</v>
      </c>
      <c r="C66" s="5" t="s">
        <v>13</v>
      </c>
      <c r="D66" s="5" t="s">
        <v>27</v>
      </c>
      <c r="E66" s="26" t="s">
        <v>304</v>
      </c>
      <c r="F66" s="22" t="s">
        <v>194</v>
      </c>
      <c r="G66" s="27">
        <f>G67+G68+G69</f>
        <v>34570</v>
      </c>
      <c r="H66" s="27">
        <f>H67+H68+H69</f>
        <v>36350</v>
      </c>
      <c r="I66" s="27">
        <f>I67+I68+I69</f>
        <v>36350</v>
      </c>
    </row>
    <row r="67" spans="1:9" ht="84" customHeight="1">
      <c r="A67" s="5" t="s">
        <v>29</v>
      </c>
      <c r="B67" s="5" t="s">
        <v>12</v>
      </c>
      <c r="C67" s="5" t="s">
        <v>13</v>
      </c>
      <c r="D67" s="5" t="s">
        <v>27</v>
      </c>
      <c r="E67" s="26" t="s">
        <v>211</v>
      </c>
      <c r="F67" s="22" t="s">
        <v>212</v>
      </c>
      <c r="G67" s="27">
        <v>28800</v>
      </c>
      <c r="H67" s="27">
        <v>29700</v>
      </c>
      <c r="I67" s="27">
        <v>29700</v>
      </c>
    </row>
    <row r="68" spans="5:9" ht="84" customHeight="1">
      <c r="E68" s="43" t="s">
        <v>317</v>
      </c>
      <c r="F68" s="44" t="s">
        <v>319</v>
      </c>
      <c r="G68" s="45">
        <v>3270</v>
      </c>
      <c r="H68" s="45">
        <v>4000</v>
      </c>
      <c r="I68" s="45">
        <v>4000</v>
      </c>
    </row>
    <row r="69" spans="5:9" ht="34.5" customHeight="1">
      <c r="E69" s="26" t="s">
        <v>213</v>
      </c>
      <c r="F69" s="22" t="s">
        <v>214</v>
      </c>
      <c r="G69" s="27">
        <v>2500</v>
      </c>
      <c r="H69" s="27">
        <v>2650</v>
      </c>
      <c r="I69" s="27">
        <v>2650</v>
      </c>
    </row>
    <row r="70" spans="1:9" ht="84" customHeight="1">
      <c r="A70" s="5" t="s">
        <v>30</v>
      </c>
      <c r="B70" s="5" t="s">
        <v>16</v>
      </c>
      <c r="C70" s="5" t="s">
        <v>13</v>
      </c>
      <c r="D70" s="5" t="s">
        <v>27</v>
      </c>
      <c r="E70" s="26" t="s">
        <v>215</v>
      </c>
      <c r="F70" s="22" t="s">
        <v>305</v>
      </c>
      <c r="G70" s="27">
        <v>500</v>
      </c>
      <c r="H70" s="27">
        <v>500</v>
      </c>
      <c r="I70" s="27">
        <v>500</v>
      </c>
    </row>
    <row r="71" spans="1:9" s="14" customFormat="1" ht="35.25" customHeight="1">
      <c r="A71" s="13" t="s">
        <v>91</v>
      </c>
      <c r="B71" s="13" t="s">
        <v>12</v>
      </c>
      <c r="C71" s="13" t="s">
        <v>13</v>
      </c>
      <c r="D71" s="13" t="s">
        <v>14</v>
      </c>
      <c r="E71" s="28" t="s">
        <v>93</v>
      </c>
      <c r="F71" s="23" t="s">
        <v>92</v>
      </c>
      <c r="G71" s="29">
        <f>G72</f>
        <v>730</v>
      </c>
      <c r="H71" s="29">
        <f>H72</f>
        <v>730</v>
      </c>
      <c r="I71" s="29">
        <f>I72</f>
        <v>730</v>
      </c>
    </row>
    <row r="72" spans="1:9" ht="21" customHeight="1">
      <c r="A72" s="5" t="s">
        <v>94</v>
      </c>
      <c r="B72" s="5" t="s">
        <v>45</v>
      </c>
      <c r="C72" s="5" t="s">
        <v>13</v>
      </c>
      <c r="D72" s="5" t="s">
        <v>27</v>
      </c>
      <c r="E72" s="26" t="s">
        <v>96</v>
      </c>
      <c r="F72" s="22" t="s">
        <v>95</v>
      </c>
      <c r="G72" s="27">
        <f>G73+G74+G76+G77</f>
        <v>730</v>
      </c>
      <c r="H72" s="27">
        <f>H73+H74+H76+H77</f>
        <v>730</v>
      </c>
      <c r="I72" s="27">
        <f>I73+I74+I76+I77</f>
        <v>730</v>
      </c>
    </row>
    <row r="73" spans="1:9" ht="36" customHeight="1">
      <c r="A73" s="5" t="s">
        <v>97</v>
      </c>
      <c r="B73" s="5" t="s">
        <v>45</v>
      </c>
      <c r="C73" s="5" t="s">
        <v>13</v>
      </c>
      <c r="D73" s="5" t="s">
        <v>27</v>
      </c>
      <c r="E73" s="26" t="s">
        <v>99</v>
      </c>
      <c r="F73" s="22" t="s">
        <v>98</v>
      </c>
      <c r="G73" s="27">
        <v>485.64</v>
      </c>
      <c r="H73" s="27">
        <v>485.64</v>
      </c>
      <c r="I73" s="27">
        <v>485.64</v>
      </c>
    </row>
    <row r="74" spans="1:9" ht="21" customHeight="1">
      <c r="A74" s="5" t="s">
        <v>100</v>
      </c>
      <c r="B74" s="5" t="s">
        <v>45</v>
      </c>
      <c r="C74" s="5" t="s">
        <v>13</v>
      </c>
      <c r="D74" s="5" t="s">
        <v>27</v>
      </c>
      <c r="E74" s="26" t="s">
        <v>102</v>
      </c>
      <c r="F74" s="22" t="s">
        <v>101</v>
      </c>
      <c r="G74" s="27">
        <v>15</v>
      </c>
      <c r="H74" s="27">
        <v>15</v>
      </c>
      <c r="I74" s="27">
        <v>15</v>
      </c>
    </row>
    <row r="75" spans="1:9" ht="36" customHeight="1" hidden="1">
      <c r="A75" s="5" t="s">
        <v>103</v>
      </c>
      <c r="B75" s="5" t="s">
        <v>45</v>
      </c>
      <c r="C75" s="5" t="s">
        <v>13</v>
      </c>
      <c r="D75" s="5" t="s">
        <v>27</v>
      </c>
      <c r="E75" s="26"/>
      <c r="F75" s="22"/>
      <c r="G75" s="27"/>
      <c r="H75" s="27"/>
      <c r="I75" s="27"/>
    </row>
    <row r="76" spans="1:9" ht="16.5">
      <c r="A76" s="5" t="s">
        <v>148</v>
      </c>
      <c r="B76" s="5" t="s">
        <v>45</v>
      </c>
      <c r="C76" s="5" t="s">
        <v>13</v>
      </c>
      <c r="D76" s="5" t="s">
        <v>27</v>
      </c>
      <c r="E76" s="26" t="s">
        <v>150</v>
      </c>
      <c r="F76" s="22" t="s">
        <v>149</v>
      </c>
      <c r="G76" s="27">
        <v>226.36</v>
      </c>
      <c r="H76" s="27">
        <v>226.36</v>
      </c>
      <c r="I76" s="27">
        <v>226.36</v>
      </c>
    </row>
    <row r="77" spans="5:9" ht="16.5">
      <c r="E77" s="26" t="s">
        <v>331</v>
      </c>
      <c r="F77" s="22" t="s">
        <v>332</v>
      </c>
      <c r="G77" s="27">
        <v>3</v>
      </c>
      <c r="H77" s="27">
        <v>3</v>
      </c>
      <c r="I77" s="27">
        <v>3</v>
      </c>
    </row>
    <row r="78" spans="1:9" s="14" customFormat="1" ht="36" customHeight="1">
      <c r="A78" s="13" t="s">
        <v>104</v>
      </c>
      <c r="B78" s="13" t="s">
        <v>12</v>
      </c>
      <c r="C78" s="13" t="s">
        <v>13</v>
      </c>
      <c r="D78" s="13" t="s">
        <v>14</v>
      </c>
      <c r="E78" s="28" t="s">
        <v>105</v>
      </c>
      <c r="F78" s="23" t="s">
        <v>306</v>
      </c>
      <c r="G78" s="29">
        <f>G79</f>
        <v>3725</v>
      </c>
      <c r="H78" s="29">
        <f>H79</f>
        <v>3018</v>
      </c>
      <c r="I78" s="29">
        <f>I79</f>
        <v>3168</v>
      </c>
    </row>
    <row r="79" spans="1:9" ht="37.5" customHeight="1">
      <c r="A79" s="5" t="s">
        <v>107</v>
      </c>
      <c r="B79" s="5" t="s">
        <v>16</v>
      </c>
      <c r="C79" s="5" t="s">
        <v>13</v>
      </c>
      <c r="D79" s="5" t="s">
        <v>106</v>
      </c>
      <c r="E79" s="26" t="s">
        <v>216</v>
      </c>
      <c r="F79" s="22" t="s">
        <v>217</v>
      </c>
      <c r="G79" s="27">
        <f>G80+G81+G82+G83</f>
        <v>3725</v>
      </c>
      <c r="H79" s="27">
        <f>H80+H81+H82+H83</f>
        <v>3018</v>
      </c>
      <c r="I79" s="27">
        <f>I80+I81+I82+I83</f>
        <v>3168</v>
      </c>
    </row>
    <row r="80" spans="1:9" ht="39" customHeight="1">
      <c r="A80" s="5" t="s">
        <v>108</v>
      </c>
      <c r="B80" s="5" t="s">
        <v>16</v>
      </c>
      <c r="C80" s="5" t="s">
        <v>13</v>
      </c>
      <c r="D80" s="5" t="s">
        <v>106</v>
      </c>
      <c r="E80" s="26" t="s">
        <v>218</v>
      </c>
      <c r="F80" s="22" t="s">
        <v>219</v>
      </c>
      <c r="G80" s="27">
        <v>875</v>
      </c>
      <c r="H80" s="27">
        <v>28</v>
      </c>
      <c r="I80" s="27">
        <v>38</v>
      </c>
    </row>
    <row r="81" spans="1:9" ht="40.5" customHeight="1">
      <c r="A81" s="5" t="s">
        <v>108</v>
      </c>
      <c r="B81" s="5" t="s">
        <v>16</v>
      </c>
      <c r="C81" s="5" t="s">
        <v>109</v>
      </c>
      <c r="D81" s="5" t="s">
        <v>106</v>
      </c>
      <c r="E81" s="26" t="s">
        <v>220</v>
      </c>
      <c r="F81" s="22" t="s">
        <v>307</v>
      </c>
      <c r="G81" s="27">
        <v>210</v>
      </c>
      <c r="H81" s="27">
        <v>210</v>
      </c>
      <c r="I81" s="27">
        <v>210</v>
      </c>
    </row>
    <row r="82" spans="1:9" ht="67.5" customHeight="1">
      <c r="A82" s="5" t="s">
        <v>108</v>
      </c>
      <c r="B82" s="5" t="s">
        <v>16</v>
      </c>
      <c r="C82" s="5" t="s">
        <v>110</v>
      </c>
      <c r="D82" s="5" t="s">
        <v>106</v>
      </c>
      <c r="E82" s="26" t="s">
        <v>221</v>
      </c>
      <c r="F82" s="22" t="s">
        <v>222</v>
      </c>
      <c r="G82" s="27">
        <v>2520</v>
      </c>
      <c r="H82" s="27">
        <v>2650</v>
      </c>
      <c r="I82" s="27">
        <v>2780</v>
      </c>
    </row>
    <row r="83" spans="5:9" ht="32.25" customHeight="1">
      <c r="E83" s="26" t="s">
        <v>275</v>
      </c>
      <c r="F83" s="22" t="s">
        <v>308</v>
      </c>
      <c r="G83" s="27">
        <v>120</v>
      </c>
      <c r="H83" s="27">
        <v>130</v>
      </c>
      <c r="I83" s="27">
        <v>140</v>
      </c>
    </row>
    <row r="84" spans="1:9" s="14" customFormat="1" ht="36" customHeight="1">
      <c r="A84" s="13" t="s">
        <v>31</v>
      </c>
      <c r="B84" s="13" t="s">
        <v>12</v>
      </c>
      <c r="C84" s="13" t="s">
        <v>13</v>
      </c>
      <c r="D84" s="13" t="s">
        <v>14</v>
      </c>
      <c r="E84" s="28" t="s">
        <v>33</v>
      </c>
      <c r="F84" s="23" t="s">
        <v>32</v>
      </c>
      <c r="G84" s="29">
        <f>G86+G88+G89</f>
        <v>3000</v>
      </c>
      <c r="H84" s="29">
        <f>H86+H88+H89</f>
        <v>1500</v>
      </c>
      <c r="I84" s="29">
        <f>I86+I88+I89</f>
        <v>1000</v>
      </c>
    </row>
    <row r="85" spans="1:9" ht="102.75" customHeight="1" hidden="1">
      <c r="A85" s="5" t="s">
        <v>34</v>
      </c>
      <c r="B85" s="5" t="s">
        <v>12</v>
      </c>
      <c r="C85" s="5" t="s">
        <v>13</v>
      </c>
      <c r="D85" s="5" t="s">
        <v>14</v>
      </c>
      <c r="E85" s="26"/>
      <c r="F85" s="22"/>
      <c r="G85" s="27"/>
      <c r="H85" s="27"/>
      <c r="I85" s="27"/>
    </row>
    <row r="86" spans="1:9" ht="102" customHeight="1">
      <c r="A86" s="5" t="s">
        <v>35</v>
      </c>
      <c r="B86" s="5" t="s">
        <v>16</v>
      </c>
      <c r="C86" s="5" t="s">
        <v>13</v>
      </c>
      <c r="D86" s="5" t="s">
        <v>36</v>
      </c>
      <c r="E86" s="26" t="s">
        <v>223</v>
      </c>
      <c r="F86" s="22" t="s">
        <v>309</v>
      </c>
      <c r="G86" s="27">
        <v>500</v>
      </c>
      <c r="H86" s="27">
        <v>500</v>
      </c>
      <c r="I86" s="27">
        <v>500</v>
      </c>
    </row>
    <row r="87" spans="1:9" ht="72" customHeight="1" hidden="1">
      <c r="A87" s="5" t="s">
        <v>37</v>
      </c>
      <c r="B87" s="5" t="s">
        <v>12</v>
      </c>
      <c r="C87" s="5" t="s">
        <v>13</v>
      </c>
      <c r="D87" s="5" t="s">
        <v>38</v>
      </c>
      <c r="E87" s="26"/>
      <c r="F87" s="22"/>
      <c r="G87" s="27"/>
      <c r="H87" s="27"/>
      <c r="I87" s="27"/>
    </row>
    <row r="88" spans="1:9" ht="57" customHeight="1">
      <c r="A88" s="5" t="s">
        <v>39</v>
      </c>
      <c r="B88" s="5" t="s">
        <v>12</v>
      </c>
      <c r="C88" s="5" t="s">
        <v>13</v>
      </c>
      <c r="D88" s="5" t="s">
        <v>38</v>
      </c>
      <c r="E88" s="26" t="s">
        <v>224</v>
      </c>
      <c r="F88" s="22" t="s">
        <v>310</v>
      </c>
      <c r="G88" s="27">
        <v>2000</v>
      </c>
      <c r="H88" s="27">
        <v>500</v>
      </c>
      <c r="I88" s="27">
        <v>250</v>
      </c>
    </row>
    <row r="89" spans="1:9" ht="60" customHeight="1">
      <c r="A89" s="5" t="s">
        <v>40</v>
      </c>
      <c r="B89" s="5" t="s">
        <v>16</v>
      </c>
      <c r="C89" s="5" t="s">
        <v>13</v>
      </c>
      <c r="D89" s="5" t="s">
        <v>38</v>
      </c>
      <c r="E89" s="26" t="s">
        <v>268</v>
      </c>
      <c r="F89" s="22" t="s">
        <v>311</v>
      </c>
      <c r="G89" s="27">
        <v>500</v>
      </c>
      <c r="H89" s="27">
        <v>500</v>
      </c>
      <c r="I89" s="27">
        <v>250</v>
      </c>
    </row>
    <row r="90" spans="1:9" s="14" customFormat="1" ht="19.5" customHeight="1">
      <c r="A90" s="13" t="s">
        <v>112</v>
      </c>
      <c r="B90" s="13" t="s">
        <v>12</v>
      </c>
      <c r="C90" s="13" t="s">
        <v>13</v>
      </c>
      <c r="D90" s="13" t="s">
        <v>14</v>
      </c>
      <c r="E90" s="28" t="s">
        <v>114</v>
      </c>
      <c r="F90" s="23" t="s">
        <v>113</v>
      </c>
      <c r="G90" s="29">
        <f>G91+G92+G93+G94+G95+G96+G97+G98+G99+G100+G101+G102</f>
        <v>315</v>
      </c>
      <c r="H90" s="29">
        <f>H91+H92+H93+H94+H95+H96+H97+H98+H99+H100+H101+H102</f>
        <v>331</v>
      </c>
      <c r="I90" s="29">
        <f>I91+I92+I93+I94+I95+I96+I97+I98+I99+I100+I101+I102</f>
        <v>347</v>
      </c>
    </row>
    <row r="91" spans="1:9" ht="81" customHeight="1">
      <c r="A91" s="5" t="s">
        <v>115</v>
      </c>
      <c r="B91" s="5" t="s">
        <v>12</v>
      </c>
      <c r="C91" s="5" t="s">
        <v>13</v>
      </c>
      <c r="D91" s="5" t="s">
        <v>111</v>
      </c>
      <c r="E91" s="32" t="s">
        <v>185</v>
      </c>
      <c r="F91" s="39" t="s">
        <v>276</v>
      </c>
      <c r="G91" s="27">
        <f>15+15</f>
        <v>30</v>
      </c>
      <c r="H91" s="27">
        <f>16+15.5+2.5</f>
        <v>34</v>
      </c>
      <c r="I91" s="27">
        <f>16.6+16.5+5</f>
        <v>38.1</v>
      </c>
    </row>
    <row r="92" spans="1:9" ht="105.75" customHeight="1">
      <c r="A92" s="5" t="s">
        <v>116</v>
      </c>
      <c r="B92" s="5" t="s">
        <v>16</v>
      </c>
      <c r="C92" s="5" t="s">
        <v>13</v>
      </c>
      <c r="D92" s="5" t="s">
        <v>111</v>
      </c>
      <c r="E92" s="32" t="s">
        <v>186</v>
      </c>
      <c r="F92" s="40" t="s">
        <v>277</v>
      </c>
      <c r="G92" s="27">
        <f>1+9</f>
        <v>10</v>
      </c>
      <c r="H92" s="27">
        <f>1+9.5</f>
        <v>10.5</v>
      </c>
      <c r="I92" s="27">
        <f>1+10</f>
        <v>11</v>
      </c>
    </row>
    <row r="93" spans="1:9" ht="89.25" customHeight="1">
      <c r="A93" s="5" t="s">
        <v>117</v>
      </c>
      <c r="B93" s="5" t="s">
        <v>12</v>
      </c>
      <c r="C93" s="5" t="s">
        <v>13</v>
      </c>
      <c r="D93" s="5" t="s">
        <v>111</v>
      </c>
      <c r="E93" s="32" t="s">
        <v>187</v>
      </c>
      <c r="F93" s="40" t="s">
        <v>278</v>
      </c>
      <c r="G93" s="27">
        <f>15</f>
        <v>15</v>
      </c>
      <c r="H93" s="27">
        <f>15.8</f>
        <v>15.8</v>
      </c>
      <c r="I93" s="27">
        <f>16.5</f>
        <v>16.5</v>
      </c>
    </row>
    <row r="94" spans="5:9" ht="88.5" customHeight="1">
      <c r="E94" s="32" t="s">
        <v>195</v>
      </c>
      <c r="F94" s="40" t="s">
        <v>279</v>
      </c>
      <c r="G94" s="27">
        <v>50</v>
      </c>
      <c r="H94" s="27">
        <v>50</v>
      </c>
      <c r="I94" s="27">
        <v>50</v>
      </c>
    </row>
    <row r="95" spans="5:9" ht="105" customHeight="1">
      <c r="E95" s="32" t="s">
        <v>196</v>
      </c>
      <c r="F95" s="40" t="s">
        <v>280</v>
      </c>
      <c r="G95" s="27">
        <f>7</f>
        <v>7</v>
      </c>
      <c r="H95" s="27">
        <f>7.4</f>
        <v>7.4</v>
      </c>
      <c r="I95" s="27">
        <f>7.7</f>
        <v>7.7</v>
      </c>
    </row>
    <row r="96" spans="5:9" ht="120" customHeight="1">
      <c r="E96" s="32" t="s">
        <v>197</v>
      </c>
      <c r="F96" s="40" t="s">
        <v>281</v>
      </c>
      <c r="G96" s="27">
        <v>4</v>
      </c>
      <c r="H96" s="27">
        <v>4.3</v>
      </c>
      <c r="I96" s="27">
        <v>4.4</v>
      </c>
    </row>
    <row r="97" spans="5:9" ht="81" customHeight="1">
      <c r="E97" s="32" t="s">
        <v>198</v>
      </c>
      <c r="F97" s="40" t="s">
        <v>282</v>
      </c>
      <c r="G97" s="27">
        <f>1+9</f>
        <v>10</v>
      </c>
      <c r="H97" s="27">
        <f>1+9.5</f>
        <v>10.5</v>
      </c>
      <c r="I97" s="27">
        <f>1+10</f>
        <v>11</v>
      </c>
    </row>
    <row r="98" spans="5:9" ht="89.25" customHeight="1">
      <c r="E98" s="32" t="s">
        <v>199</v>
      </c>
      <c r="F98" s="40" t="s">
        <v>283</v>
      </c>
      <c r="G98" s="27">
        <f>1+79</f>
        <v>80</v>
      </c>
      <c r="H98" s="27">
        <f>1+83</f>
        <v>84</v>
      </c>
      <c r="I98" s="27">
        <f>1+87</f>
        <v>88</v>
      </c>
    </row>
    <row r="99" spans="5:9" ht="64.5" customHeight="1">
      <c r="E99" s="26" t="s">
        <v>188</v>
      </c>
      <c r="F99" s="40" t="s">
        <v>189</v>
      </c>
      <c r="G99" s="27">
        <v>74</v>
      </c>
      <c r="H99" s="27">
        <v>78</v>
      </c>
      <c r="I99" s="27">
        <v>81.5</v>
      </c>
    </row>
    <row r="100" spans="1:9" ht="73.5" customHeight="1">
      <c r="A100" s="5" t="s">
        <v>118</v>
      </c>
      <c r="B100" s="5" t="s">
        <v>16</v>
      </c>
      <c r="C100" s="5" t="s">
        <v>13</v>
      </c>
      <c r="D100" s="5" t="s">
        <v>111</v>
      </c>
      <c r="E100" s="26" t="s">
        <v>271</v>
      </c>
      <c r="F100" s="40" t="s">
        <v>272</v>
      </c>
      <c r="G100" s="27">
        <v>35</v>
      </c>
      <c r="H100" s="27">
        <v>36.5</v>
      </c>
      <c r="I100" s="27">
        <v>38.8</v>
      </c>
    </row>
    <row r="101" spans="1:9" ht="69.75" customHeight="1" hidden="1">
      <c r="A101" s="5" t="s">
        <v>120</v>
      </c>
      <c r="B101" s="5" t="s">
        <v>45</v>
      </c>
      <c r="C101" s="5" t="s">
        <v>13</v>
      </c>
      <c r="D101" s="5" t="s">
        <v>111</v>
      </c>
      <c r="E101" s="26" t="s">
        <v>200</v>
      </c>
      <c r="F101" s="22" t="s">
        <v>204</v>
      </c>
      <c r="G101" s="27"/>
      <c r="H101" s="27"/>
      <c r="I101" s="27"/>
    </row>
    <row r="102" spans="1:9" ht="87" customHeight="1" hidden="1">
      <c r="A102" s="5" t="s">
        <v>120</v>
      </c>
      <c r="B102" s="5" t="s">
        <v>45</v>
      </c>
      <c r="C102" s="5" t="s">
        <v>119</v>
      </c>
      <c r="D102" s="5" t="s">
        <v>111</v>
      </c>
      <c r="E102" s="26" t="s">
        <v>201</v>
      </c>
      <c r="F102" s="22" t="s">
        <v>205</v>
      </c>
      <c r="G102" s="27"/>
      <c r="H102" s="27"/>
      <c r="I102" s="27"/>
    </row>
    <row r="103" spans="5:9" ht="32.25" customHeight="1">
      <c r="E103" s="28" t="s">
        <v>202</v>
      </c>
      <c r="F103" s="23" t="s">
        <v>203</v>
      </c>
      <c r="G103" s="29">
        <f>G104+G105+G106+G107+G108+G109+G110+G111+G112+G113+G114+G115</f>
        <v>2100</v>
      </c>
      <c r="H103" s="29">
        <v>0</v>
      </c>
      <c r="I103" s="29">
        <v>0</v>
      </c>
    </row>
    <row r="104" spans="1:9" ht="28.5" customHeight="1">
      <c r="A104" s="5" t="s">
        <v>121</v>
      </c>
      <c r="B104" s="5" t="s">
        <v>16</v>
      </c>
      <c r="C104" s="5" t="s">
        <v>13</v>
      </c>
      <c r="D104" s="5" t="s">
        <v>111</v>
      </c>
      <c r="E104" s="26" t="s">
        <v>227</v>
      </c>
      <c r="F104" s="22" t="s">
        <v>226</v>
      </c>
      <c r="G104" s="27">
        <v>199.2</v>
      </c>
      <c r="H104" s="27">
        <v>0</v>
      </c>
      <c r="I104" s="27">
        <v>0</v>
      </c>
    </row>
    <row r="105" spans="5:9" ht="92.25" customHeight="1">
      <c r="E105" s="26" t="s">
        <v>346</v>
      </c>
      <c r="F105" s="22" t="s">
        <v>335</v>
      </c>
      <c r="G105" s="27">
        <v>430</v>
      </c>
      <c r="H105" s="27">
        <v>0</v>
      </c>
      <c r="I105" s="27">
        <v>0</v>
      </c>
    </row>
    <row r="106" spans="5:9" ht="92.25" customHeight="1">
      <c r="E106" s="26" t="s">
        <v>347</v>
      </c>
      <c r="F106" s="22" t="s">
        <v>336</v>
      </c>
      <c r="G106" s="27">
        <v>180.8</v>
      </c>
      <c r="H106" s="27">
        <v>0</v>
      </c>
      <c r="I106" s="27">
        <v>0</v>
      </c>
    </row>
    <row r="107" spans="5:9" ht="92.25" customHeight="1">
      <c r="E107" s="26" t="s">
        <v>348</v>
      </c>
      <c r="F107" s="22" t="s">
        <v>337</v>
      </c>
      <c r="G107" s="27">
        <v>165</v>
      </c>
      <c r="H107" s="27">
        <v>0</v>
      </c>
      <c r="I107" s="27">
        <v>0</v>
      </c>
    </row>
    <row r="108" spans="5:9" ht="92.25" customHeight="1">
      <c r="E108" s="26" t="s">
        <v>349</v>
      </c>
      <c r="F108" s="22" t="s">
        <v>338</v>
      </c>
      <c r="G108" s="27">
        <v>170</v>
      </c>
      <c r="H108" s="27">
        <v>0</v>
      </c>
      <c r="I108" s="27">
        <v>0</v>
      </c>
    </row>
    <row r="109" spans="5:9" ht="92.25" customHeight="1">
      <c r="E109" s="26" t="s">
        <v>350</v>
      </c>
      <c r="F109" s="22" t="s">
        <v>339</v>
      </c>
      <c r="G109" s="27">
        <v>145</v>
      </c>
      <c r="H109" s="27">
        <v>0</v>
      </c>
      <c r="I109" s="27">
        <v>0</v>
      </c>
    </row>
    <row r="110" spans="5:9" ht="92.25" customHeight="1">
      <c r="E110" s="26" t="s">
        <v>351</v>
      </c>
      <c r="F110" s="22" t="s">
        <v>340</v>
      </c>
      <c r="G110" s="27">
        <v>140</v>
      </c>
      <c r="H110" s="27">
        <v>0</v>
      </c>
      <c r="I110" s="27">
        <v>0</v>
      </c>
    </row>
    <row r="111" spans="5:9" ht="92.25" customHeight="1">
      <c r="E111" s="26" t="s">
        <v>352</v>
      </c>
      <c r="F111" s="22" t="s">
        <v>341</v>
      </c>
      <c r="G111" s="27">
        <v>40</v>
      </c>
      <c r="H111" s="27">
        <v>0</v>
      </c>
      <c r="I111" s="27">
        <v>0</v>
      </c>
    </row>
    <row r="112" spans="5:9" ht="92.25" customHeight="1">
      <c r="E112" s="26" t="s">
        <v>353</v>
      </c>
      <c r="F112" s="22" t="s">
        <v>342</v>
      </c>
      <c r="G112" s="27">
        <v>180</v>
      </c>
      <c r="H112" s="27">
        <v>0</v>
      </c>
      <c r="I112" s="27">
        <v>0</v>
      </c>
    </row>
    <row r="113" spans="5:9" ht="92.25" customHeight="1">
      <c r="E113" s="26" t="s">
        <v>354</v>
      </c>
      <c r="F113" s="22" t="s">
        <v>343</v>
      </c>
      <c r="G113" s="27">
        <v>50</v>
      </c>
      <c r="H113" s="27">
        <v>0</v>
      </c>
      <c r="I113" s="27">
        <v>0</v>
      </c>
    </row>
    <row r="114" spans="5:9" ht="92.25" customHeight="1">
      <c r="E114" s="26" t="s">
        <v>355</v>
      </c>
      <c r="F114" s="22" t="s">
        <v>344</v>
      </c>
      <c r="G114" s="27">
        <v>230</v>
      </c>
      <c r="H114" s="27">
        <v>0</v>
      </c>
      <c r="I114" s="27">
        <v>0</v>
      </c>
    </row>
    <row r="115" spans="5:9" ht="92.25" customHeight="1">
      <c r="E115" s="26" t="s">
        <v>356</v>
      </c>
      <c r="F115" s="22" t="s">
        <v>345</v>
      </c>
      <c r="G115" s="27">
        <v>170</v>
      </c>
      <c r="H115" s="27">
        <v>0</v>
      </c>
      <c r="I115" s="27">
        <v>0</v>
      </c>
    </row>
    <row r="116" spans="1:9" s="14" customFormat="1" ht="18.75" customHeight="1">
      <c r="A116" s="13" t="s">
        <v>122</v>
      </c>
      <c r="B116" s="13" t="s">
        <v>12</v>
      </c>
      <c r="C116" s="13" t="s">
        <v>13</v>
      </c>
      <c r="D116" s="13" t="s">
        <v>14</v>
      </c>
      <c r="E116" s="28" t="s">
        <v>124</v>
      </c>
      <c r="F116" s="23" t="s">
        <v>123</v>
      </c>
      <c r="G116" s="29">
        <f>G117+G163</f>
        <v>2101366.8</v>
      </c>
      <c r="H116" s="29">
        <f>H117+H163</f>
        <v>1377720.0999999999</v>
      </c>
      <c r="I116" s="29">
        <f>I117+I163</f>
        <v>1398241.5999999999</v>
      </c>
    </row>
    <row r="117" spans="1:9" s="14" customFormat="1" ht="39" customHeight="1">
      <c r="A117" s="13" t="s">
        <v>125</v>
      </c>
      <c r="B117" s="13" t="s">
        <v>12</v>
      </c>
      <c r="C117" s="13" t="s">
        <v>13</v>
      </c>
      <c r="D117" s="13" t="s">
        <v>14</v>
      </c>
      <c r="E117" s="28" t="s">
        <v>127</v>
      </c>
      <c r="F117" s="23" t="s">
        <v>126</v>
      </c>
      <c r="G117" s="29">
        <f>G118+G146+G121+G158+G161</f>
        <v>2017226.8</v>
      </c>
      <c r="H117" s="29">
        <f>H118+H146+H121+H158+H161</f>
        <v>1367720.0999999999</v>
      </c>
      <c r="I117" s="29">
        <f>I118+I146+I121+I158+I161</f>
        <v>1388241.5999999999</v>
      </c>
    </row>
    <row r="118" spans="1:9" ht="25.5" customHeight="1">
      <c r="A118" s="5" t="s">
        <v>128</v>
      </c>
      <c r="B118" s="5" t="s">
        <v>12</v>
      </c>
      <c r="C118" s="5" t="s">
        <v>13</v>
      </c>
      <c r="D118" s="5" t="s">
        <v>151</v>
      </c>
      <c r="E118" s="26" t="s">
        <v>152</v>
      </c>
      <c r="F118" s="22" t="s">
        <v>129</v>
      </c>
      <c r="G118" s="29">
        <f>G119+G120</f>
        <v>416276</v>
      </c>
      <c r="H118" s="29">
        <f>H119+H120</f>
        <v>289636</v>
      </c>
      <c r="I118" s="29">
        <f>I119+I120</f>
        <v>267309</v>
      </c>
    </row>
    <row r="119" spans="1:9" ht="53.25" customHeight="1">
      <c r="A119" s="5" t="s">
        <v>130</v>
      </c>
      <c r="B119" s="5" t="s">
        <v>16</v>
      </c>
      <c r="C119" s="5" t="s">
        <v>13</v>
      </c>
      <c r="D119" s="5" t="s">
        <v>151</v>
      </c>
      <c r="E119" s="26" t="s">
        <v>225</v>
      </c>
      <c r="F119" s="22" t="s">
        <v>312</v>
      </c>
      <c r="G119" s="27">
        <v>406076</v>
      </c>
      <c r="H119" s="27">
        <v>289636</v>
      </c>
      <c r="I119" s="27">
        <v>267309</v>
      </c>
    </row>
    <row r="120" spans="5:9" ht="53.25" customHeight="1">
      <c r="E120" s="26" t="s">
        <v>366</v>
      </c>
      <c r="F120" s="22" t="s">
        <v>367</v>
      </c>
      <c r="G120" s="27">
        <v>10200</v>
      </c>
      <c r="H120" s="27">
        <v>0</v>
      </c>
      <c r="I120" s="27">
        <v>0</v>
      </c>
    </row>
    <row r="121" spans="1:9" ht="37.5" customHeight="1">
      <c r="A121" s="5" t="s">
        <v>131</v>
      </c>
      <c r="B121" s="5" t="s">
        <v>12</v>
      </c>
      <c r="C121" s="5" t="s">
        <v>13</v>
      </c>
      <c r="D121" s="5" t="s">
        <v>151</v>
      </c>
      <c r="E121" s="28" t="s">
        <v>153</v>
      </c>
      <c r="F121" s="23" t="s">
        <v>132</v>
      </c>
      <c r="G121" s="29">
        <f>G122+G125+G126+G128+G129+G130+G127+G131+G143+G144+G145</f>
        <v>749795.4</v>
      </c>
      <c r="H121" s="29">
        <f>H122+H125+H126+H128+H129+H130+H127+H131+H144+H145</f>
        <v>213573.2</v>
      </c>
      <c r="I121" s="29">
        <f>I122+I125+I126+I128+I129+I130+I127+I131+I144+I145</f>
        <v>250409.09999999998</v>
      </c>
    </row>
    <row r="122" spans="5:9" ht="69.75" customHeight="1">
      <c r="E122" s="26" t="s">
        <v>228</v>
      </c>
      <c r="F122" s="22" t="s">
        <v>229</v>
      </c>
      <c r="G122" s="27">
        <v>57800</v>
      </c>
      <c r="H122" s="27">
        <v>60000</v>
      </c>
      <c r="I122" s="27">
        <v>60000</v>
      </c>
    </row>
    <row r="123" spans="5:9" ht="55.5" customHeight="1" hidden="1">
      <c r="E123" s="26" t="s">
        <v>231</v>
      </c>
      <c r="F123" s="33" t="s">
        <v>230</v>
      </c>
      <c r="G123" s="27"/>
      <c r="H123" s="27"/>
      <c r="I123" s="27"/>
    </row>
    <row r="124" spans="5:9" ht="51" customHeight="1" hidden="1">
      <c r="E124" s="26" t="s">
        <v>269</v>
      </c>
      <c r="F124" s="33" t="s">
        <v>270</v>
      </c>
      <c r="G124" s="27"/>
      <c r="H124" s="27"/>
      <c r="I124" s="27"/>
    </row>
    <row r="125" spans="5:9" ht="90.75" customHeight="1">
      <c r="E125" s="26" t="s">
        <v>318</v>
      </c>
      <c r="F125" s="33" t="s">
        <v>320</v>
      </c>
      <c r="G125" s="27">
        <v>3500</v>
      </c>
      <c r="H125" s="27">
        <v>0</v>
      </c>
      <c r="I125" s="27">
        <v>0</v>
      </c>
    </row>
    <row r="126" spans="5:9" ht="58.5" customHeight="1">
      <c r="E126" s="26" t="s">
        <v>231</v>
      </c>
      <c r="F126" s="33" t="s">
        <v>230</v>
      </c>
      <c r="G126" s="27">
        <v>1267.3</v>
      </c>
      <c r="H126" s="27">
        <v>0</v>
      </c>
      <c r="I126" s="27">
        <v>0</v>
      </c>
    </row>
    <row r="127" spans="5:9" ht="108.75" customHeight="1">
      <c r="E127" s="46" t="s">
        <v>321</v>
      </c>
      <c r="F127" s="47" t="s">
        <v>322</v>
      </c>
      <c r="G127" s="27">
        <v>633</v>
      </c>
      <c r="H127" s="27">
        <v>0</v>
      </c>
      <c r="I127" s="27">
        <v>0</v>
      </c>
    </row>
    <row r="128" spans="5:9" ht="90.75" customHeight="1">
      <c r="E128" s="46" t="s">
        <v>325</v>
      </c>
      <c r="F128" s="47" t="s">
        <v>326</v>
      </c>
      <c r="G128" s="27">
        <v>1969.4</v>
      </c>
      <c r="H128" s="27">
        <v>1969.4</v>
      </c>
      <c r="I128" s="27">
        <v>2380.6</v>
      </c>
    </row>
    <row r="129" spans="5:9" ht="43.5" customHeight="1">
      <c r="E129" s="26" t="s">
        <v>269</v>
      </c>
      <c r="F129" s="33" t="s">
        <v>315</v>
      </c>
      <c r="G129" s="27">
        <v>79151.5</v>
      </c>
      <c r="H129" s="27">
        <v>0</v>
      </c>
      <c r="I129" s="27">
        <v>0</v>
      </c>
    </row>
    <row r="130" spans="5:9" ht="43.5" customHeight="1">
      <c r="E130" s="26" t="s">
        <v>232</v>
      </c>
      <c r="F130" s="33" t="s">
        <v>233</v>
      </c>
      <c r="G130" s="27">
        <v>13509.1</v>
      </c>
      <c r="H130" s="27">
        <v>13180.2</v>
      </c>
      <c r="I130" s="27">
        <v>12903.2</v>
      </c>
    </row>
    <row r="131" spans="5:9" ht="43.5" customHeight="1">
      <c r="E131" s="26" t="s">
        <v>238</v>
      </c>
      <c r="F131" s="33" t="s">
        <v>239</v>
      </c>
      <c r="G131" s="27">
        <v>2100.8</v>
      </c>
      <c r="H131" s="27">
        <v>0</v>
      </c>
      <c r="I131" s="27">
        <v>0</v>
      </c>
    </row>
    <row r="132" spans="1:9" ht="74.25" customHeight="1" hidden="1">
      <c r="A132" s="5" t="s">
        <v>159</v>
      </c>
      <c r="B132" s="5" t="s">
        <v>16</v>
      </c>
      <c r="C132" s="5" t="s">
        <v>13</v>
      </c>
      <c r="D132" s="5" t="s">
        <v>151</v>
      </c>
      <c r="E132" s="26" t="s">
        <v>234</v>
      </c>
      <c r="F132" s="31" t="s">
        <v>235</v>
      </c>
      <c r="G132" s="27"/>
      <c r="H132" s="27"/>
      <c r="I132" s="27"/>
    </row>
    <row r="133" spans="5:9" ht="53.25" customHeight="1" hidden="1">
      <c r="E133" s="26" t="s">
        <v>236</v>
      </c>
      <c r="F133" s="31" t="s">
        <v>237</v>
      </c>
      <c r="G133" s="27"/>
      <c r="H133" s="27"/>
      <c r="I133" s="27"/>
    </row>
    <row r="134" spans="5:9" ht="31.5" hidden="1">
      <c r="E134" s="26" t="s">
        <v>238</v>
      </c>
      <c r="F134" s="41" t="s">
        <v>239</v>
      </c>
      <c r="G134" s="27"/>
      <c r="H134" s="27"/>
      <c r="I134" s="27"/>
    </row>
    <row r="135" spans="1:9" ht="36.75" customHeight="1" hidden="1">
      <c r="A135" s="5" t="s">
        <v>158</v>
      </c>
      <c r="B135" s="5" t="s">
        <v>16</v>
      </c>
      <c r="C135" s="5" t="s">
        <v>13</v>
      </c>
      <c r="D135" s="5" t="s">
        <v>151</v>
      </c>
      <c r="E135" s="26" t="s">
        <v>240</v>
      </c>
      <c r="F135" s="22" t="s">
        <v>241</v>
      </c>
      <c r="G135" s="27"/>
      <c r="H135" s="27"/>
      <c r="I135" s="27"/>
    </row>
    <row r="136" spans="1:9" ht="52.5" customHeight="1" hidden="1">
      <c r="A136" s="5" t="s">
        <v>155</v>
      </c>
      <c r="B136" s="5" t="s">
        <v>16</v>
      </c>
      <c r="C136" s="5" t="s">
        <v>13</v>
      </c>
      <c r="D136" s="5" t="s">
        <v>151</v>
      </c>
      <c r="E136" s="26" t="s">
        <v>242</v>
      </c>
      <c r="F136" s="22" t="s">
        <v>243</v>
      </c>
      <c r="G136" s="27"/>
      <c r="H136" s="27"/>
      <c r="I136" s="27"/>
    </row>
    <row r="137" spans="1:9" ht="86.25" customHeight="1" hidden="1">
      <c r="A137" s="5" t="s">
        <v>160</v>
      </c>
      <c r="B137" s="5" t="s">
        <v>16</v>
      </c>
      <c r="C137" s="5" t="s">
        <v>13</v>
      </c>
      <c r="D137" s="5" t="s">
        <v>151</v>
      </c>
      <c r="E137" s="26" t="s">
        <v>162</v>
      </c>
      <c r="F137" s="22" t="s">
        <v>161</v>
      </c>
      <c r="G137" s="27"/>
      <c r="H137" s="27"/>
      <c r="I137" s="27"/>
    </row>
    <row r="138" spans="1:9" ht="70.5" customHeight="1" hidden="1">
      <c r="A138" s="5" t="s">
        <v>133</v>
      </c>
      <c r="B138" s="5" t="s">
        <v>16</v>
      </c>
      <c r="C138" s="5" t="s">
        <v>13</v>
      </c>
      <c r="D138" s="5" t="s">
        <v>151</v>
      </c>
      <c r="E138" s="26" t="s">
        <v>154</v>
      </c>
      <c r="F138" s="22" t="s">
        <v>134</v>
      </c>
      <c r="G138" s="27"/>
      <c r="H138" s="27"/>
      <c r="I138" s="27"/>
    </row>
    <row r="139" spans="1:9" ht="53.25" customHeight="1" hidden="1">
      <c r="A139" s="5" t="s">
        <v>135</v>
      </c>
      <c r="B139" s="5" t="s">
        <v>16</v>
      </c>
      <c r="C139" s="5" t="s">
        <v>13</v>
      </c>
      <c r="D139" s="5" t="s">
        <v>151</v>
      </c>
      <c r="E139" s="26" t="s">
        <v>156</v>
      </c>
      <c r="F139" s="22" t="s">
        <v>136</v>
      </c>
      <c r="G139" s="27"/>
      <c r="H139" s="27"/>
      <c r="I139" s="27"/>
    </row>
    <row r="140" spans="1:9" ht="69" customHeight="1" hidden="1">
      <c r="A140" s="5" t="s">
        <v>137</v>
      </c>
      <c r="B140" s="5" t="s">
        <v>16</v>
      </c>
      <c r="C140" s="5" t="s">
        <v>13</v>
      </c>
      <c r="D140" s="5" t="s">
        <v>151</v>
      </c>
      <c r="E140" s="26" t="s">
        <v>157</v>
      </c>
      <c r="F140" s="22" t="s">
        <v>138</v>
      </c>
      <c r="G140" s="27"/>
      <c r="H140" s="27"/>
      <c r="I140" s="27"/>
    </row>
    <row r="141" spans="5:9" ht="69" customHeight="1" hidden="1">
      <c r="E141" s="26" t="s">
        <v>181</v>
      </c>
      <c r="F141" s="22" t="s">
        <v>193</v>
      </c>
      <c r="G141" s="27"/>
      <c r="H141" s="27"/>
      <c r="I141" s="27"/>
    </row>
    <row r="142" spans="5:9" ht="41.25" customHeight="1" hidden="1">
      <c r="E142" s="32" t="s">
        <v>244</v>
      </c>
      <c r="F142" s="31" t="s">
        <v>245</v>
      </c>
      <c r="G142" s="27"/>
      <c r="H142" s="27"/>
      <c r="I142" s="27"/>
    </row>
    <row r="143" spans="5:9" ht="41.25" customHeight="1">
      <c r="E143" s="26" t="s">
        <v>240</v>
      </c>
      <c r="F143" s="31" t="s">
        <v>365</v>
      </c>
      <c r="G143" s="27">
        <v>103.1</v>
      </c>
      <c r="H143" s="27">
        <v>0</v>
      </c>
      <c r="I143" s="27">
        <v>0</v>
      </c>
    </row>
    <row r="144" spans="5:9" ht="40.5" customHeight="1">
      <c r="E144" s="26" t="s">
        <v>244</v>
      </c>
      <c r="F144" s="31" t="s">
        <v>245</v>
      </c>
      <c r="G144" s="27">
        <v>10217.2</v>
      </c>
      <c r="H144" s="27">
        <v>0</v>
      </c>
      <c r="I144" s="27">
        <v>0</v>
      </c>
    </row>
    <row r="145" spans="5:9" ht="26.25" customHeight="1">
      <c r="E145" s="26" t="s">
        <v>246</v>
      </c>
      <c r="F145" s="22" t="s">
        <v>247</v>
      </c>
      <c r="G145" s="27">
        <v>579544</v>
      </c>
      <c r="H145" s="27">
        <v>138423.6</v>
      </c>
      <c r="I145" s="27">
        <v>175125.3</v>
      </c>
    </row>
    <row r="146" spans="1:9" ht="36.75" customHeight="1">
      <c r="A146" s="5" t="s">
        <v>139</v>
      </c>
      <c r="B146" s="5" t="s">
        <v>12</v>
      </c>
      <c r="C146" s="5" t="s">
        <v>13</v>
      </c>
      <c r="D146" s="5" t="s">
        <v>151</v>
      </c>
      <c r="E146" s="28" t="s">
        <v>163</v>
      </c>
      <c r="F146" s="23" t="s">
        <v>140</v>
      </c>
      <c r="G146" s="29">
        <f>G148+G149+G150+G151+G152+G154+G155</f>
        <v>833586.2</v>
      </c>
      <c r="H146" s="29">
        <f>H148+H149+H150+H151+H152+H154+H155</f>
        <v>846941.7</v>
      </c>
      <c r="I146" s="29">
        <f>I148+I149+I150+I151+I152+I154+I155</f>
        <v>852954.2999999999</v>
      </c>
    </row>
    <row r="147" spans="5:9" ht="42" customHeight="1" hidden="1">
      <c r="E147" s="26"/>
      <c r="F147" s="22"/>
      <c r="G147" s="27"/>
      <c r="H147" s="27"/>
      <c r="I147" s="27"/>
    </row>
    <row r="148" spans="5:9" ht="42" customHeight="1">
      <c r="E148" s="26" t="s">
        <v>358</v>
      </c>
      <c r="F148" s="49" t="s">
        <v>357</v>
      </c>
      <c r="G148" s="27">
        <v>15</v>
      </c>
      <c r="H148" s="27">
        <v>15</v>
      </c>
      <c r="I148" s="27">
        <v>15</v>
      </c>
    </row>
    <row r="149" spans="5:9" ht="42.75" customHeight="1">
      <c r="E149" s="26" t="s">
        <v>248</v>
      </c>
      <c r="F149" s="41" t="s">
        <v>249</v>
      </c>
      <c r="G149" s="27">
        <v>793218.8</v>
      </c>
      <c r="H149" s="27">
        <v>809179</v>
      </c>
      <c r="I149" s="27">
        <v>814944.7</v>
      </c>
    </row>
    <row r="150" spans="5:9" ht="55.5" customHeight="1">
      <c r="E150" s="26" t="s">
        <v>250</v>
      </c>
      <c r="F150" s="41" t="s">
        <v>314</v>
      </c>
      <c r="G150" s="27">
        <v>27790.7</v>
      </c>
      <c r="H150" s="27">
        <v>28177.7</v>
      </c>
      <c r="I150" s="27">
        <v>28177.7</v>
      </c>
    </row>
    <row r="151" spans="5:9" ht="72" customHeight="1">
      <c r="E151" s="26" t="s">
        <v>251</v>
      </c>
      <c r="F151" s="41" t="s">
        <v>252</v>
      </c>
      <c r="G151" s="27">
        <v>1260.6</v>
      </c>
      <c r="H151" s="27">
        <v>1260.6</v>
      </c>
      <c r="I151" s="27">
        <v>1260.6</v>
      </c>
    </row>
    <row r="152" spans="5:9" ht="69" customHeight="1">
      <c r="E152" s="26" t="s">
        <v>253</v>
      </c>
      <c r="F152" s="22" t="s">
        <v>254</v>
      </c>
      <c r="G152" s="27">
        <v>9547.2</v>
      </c>
      <c r="H152" s="27">
        <v>6364.8</v>
      </c>
      <c r="I152" s="27">
        <v>6364.8</v>
      </c>
    </row>
    <row r="153" spans="5:9" ht="89.25" customHeight="1" hidden="1">
      <c r="E153" s="26" t="s">
        <v>179</v>
      </c>
      <c r="F153" s="22" t="s">
        <v>180</v>
      </c>
      <c r="G153" s="27"/>
      <c r="H153" s="27"/>
      <c r="I153" s="27"/>
    </row>
    <row r="154" spans="5:9" ht="59.25" customHeight="1">
      <c r="E154" s="26" t="s">
        <v>333</v>
      </c>
      <c r="F154" s="22" t="s">
        <v>334</v>
      </c>
      <c r="G154" s="27">
        <v>1751</v>
      </c>
      <c r="H154" s="27">
        <v>1941.6</v>
      </c>
      <c r="I154" s="27">
        <v>2141.8</v>
      </c>
    </row>
    <row r="155" spans="1:9" ht="70.5" customHeight="1">
      <c r="A155" s="5" t="s">
        <v>141</v>
      </c>
      <c r="B155" s="5" t="s">
        <v>16</v>
      </c>
      <c r="C155" s="5" t="s">
        <v>13</v>
      </c>
      <c r="D155" s="5" t="s">
        <v>151</v>
      </c>
      <c r="E155" s="26" t="s">
        <v>255</v>
      </c>
      <c r="F155" s="22" t="s">
        <v>256</v>
      </c>
      <c r="G155" s="27">
        <v>2.9</v>
      </c>
      <c r="H155" s="27">
        <v>3</v>
      </c>
      <c r="I155" s="27">
        <v>49.7</v>
      </c>
    </row>
    <row r="156" spans="1:9" ht="52.5" customHeight="1" hidden="1">
      <c r="A156" s="5" t="s">
        <v>164</v>
      </c>
      <c r="B156" s="5" t="s">
        <v>16</v>
      </c>
      <c r="C156" s="5" t="s">
        <v>13</v>
      </c>
      <c r="D156" s="5" t="s">
        <v>151</v>
      </c>
      <c r="E156" s="26" t="s">
        <v>258</v>
      </c>
      <c r="F156" s="22" t="s">
        <v>257</v>
      </c>
      <c r="G156" s="27"/>
      <c r="H156" s="27"/>
      <c r="I156" s="27"/>
    </row>
    <row r="157" spans="5:9" ht="41.25" customHeight="1" hidden="1">
      <c r="E157" s="26" t="s">
        <v>259</v>
      </c>
      <c r="F157" s="22" t="s">
        <v>260</v>
      </c>
      <c r="G157" s="27"/>
      <c r="H157" s="27"/>
      <c r="I157" s="27"/>
    </row>
    <row r="158" spans="1:9" ht="18.75" customHeight="1" hidden="1">
      <c r="A158" s="5" t="s">
        <v>142</v>
      </c>
      <c r="B158" s="5" t="s">
        <v>12</v>
      </c>
      <c r="C158" s="5" t="s">
        <v>13</v>
      </c>
      <c r="D158" s="5" t="s">
        <v>151</v>
      </c>
      <c r="E158" s="28" t="s">
        <v>165</v>
      </c>
      <c r="F158" s="23" t="s">
        <v>143</v>
      </c>
      <c r="G158" s="29">
        <f>G159+G160</f>
        <v>0</v>
      </c>
      <c r="H158" s="29">
        <f>H159+H160</f>
        <v>0</v>
      </c>
      <c r="I158" s="29">
        <f>I159+I160</f>
        <v>0</v>
      </c>
    </row>
    <row r="159" spans="1:9" ht="68.25" customHeight="1" hidden="1">
      <c r="A159" s="5" t="s">
        <v>166</v>
      </c>
      <c r="B159" s="5" t="s">
        <v>16</v>
      </c>
      <c r="C159" s="5" t="s">
        <v>13</v>
      </c>
      <c r="D159" s="5" t="s">
        <v>151</v>
      </c>
      <c r="E159" s="26" t="s">
        <v>261</v>
      </c>
      <c r="F159" s="31" t="s">
        <v>262</v>
      </c>
      <c r="G159" s="27"/>
      <c r="H159" s="27"/>
      <c r="I159" s="27"/>
    </row>
    <row r="160" spans="5:9" ht="55.5" customHeight="1" hidden="1">
      <c r="E160" s="26" t="s">
        <v>263</v>
      </c>
      <c r="F160" s="31" t="s">
        <v>264</v>
      </c>
      <c r="G160" s="27"/>
      <c r="H160" s="27"/>
      <c r="I160" s="27"/>
    </row>
    <row r="161" spans="5:9" ht="32.25" customHeight="1">
      <c r="E161" s="48" t="s">
        <v>165</v>
      </c>
      <c r="F161" s="42" t="s">
        <v>143</v>
      </c>
      <c r="G161" s="29">
        <f>G162</f>
        <v>17569.2</v>
      </c>
      <c r="H161" s="29">
        <f>H162</f>
        <v>17569.2</v>
      </c>
      <c r="I161" s="29">
        <f>I162</f>
        <v>17569.2</v>
      </c>
    </row>
    <row r="162" spans="5:9" ht="78" customHeight="1">
      <c r="E162" s="26" t="s">
        <v>261</v>
      </c>
      <c r="F162" s="31" t="s">
        <v>323</v>
      </c>
      <c r="G162" s="27">
        <v>17569.2</v>
      </c>
      <c r="H162" s="27">
        <v>17569.2</v>
      </c>
      <c r="I162" s="27">
        <v>17569.2</v>
      </c>
    </row>
    <row r="163" spans="1:9" s="14" customFormat="1" ht="18" customHeight="1">
      <c r="A163" s="13" t="s">
        <v>144</v>
      </c>
      <c r="B163" s="13" t="s">
        <v>12</v>
      </c>
      <c r="C163" s="13" t="s">
        <v>13</v>
      </c>
      <c r="D163" s="13" t="s">
        <v>14</v>
      </c>
      <c r="E163" s="28" t="s">
        <v>146</v>
      </c>
      <c r="F163" s="23" t="s">
        <v>145</v>
      </c>
      <c r="G163" s="29">
        <f>G164</f>
        <v>84140</v>
      </c>
      <c r="H163" s="29">
        <f>H164</f>
        <v>10000</v>
      </c>
      <c r="I163" s="29">
        <f>I164</f>
        <v>10000</v>
      </c>
    </row>
    <row r="164" spans="1:9" ht="40.5" customHeight="1">
      <c r="A164" s="5" t="s">
        <v>147</v>
      </c>
      <c r="B164" s="5" t="s">
        <v>16</v>
      </c>
      <c r="C164" s="5" t="s">
        <v>13</v>
      </c>
      <c r="D164" s="5" t="s">
        <v>151</v>
      </c>
      <c r="E164" s="26" t="s">
        <v>265</v>
      </c>
      <c r="F164" s="22" t="s">
        <v>266</v>
      </c>
      <c r="G164" s="27">
        <v>84140</v>
      </c>
      <c r="H164" s="27">
        <v>10000</v>
      </c>
      <c r="I164" s="27">
        <v>10000</v>
      </c>
    </row>
    <row r="165" spans="1:9" s="14" customFormat="1" ht="18" customHeight="1">
      <c r="A165" s="13" t="s">
        <v>11</v>
      </c>
      <c r="B165" s="13" t="s">
        <v>12</v>
      </c>
      <c r="C165" s="13" t="s">
        <v>13</v>
      </c>
      <c r="D165" s="13" t="s">
        <v>14</v>
      </c>
      <c r="E165" s="62" t="s">
        <v>15</v>
      </c>
      <c r="F165" s="63"/>
      <c r="G165" s="29">
        <f>G25+G116</f>
        <v>2390494.8</v>
      </c>
      <c r="H165" s="29">
        <f>H25+H116</f>
        <v>1682685.0999999999</v>
      </c>
      <c r="I165" s="29">
        <f>I25+I116</f>
        <v>1722219.5999999999</v>
      </c>
    </row>
  </sheetData>
  <sheetProtection formatColumns="0"/>
  <autoFilter ref="G1:G165"/>
  <mergeCells count="14">
    <mergeCell ref="G4:I4"/>
    <mergeCell ref="F15:I15"/>
    <mergeCell ref="F16:I16"/>
    <mergeCell ref="G17:I17"/>
    <mergeCell ref="F7:I7"/>
    <mergeCell ref="F8:I8"/>
    <mergeCell ref="F9:I9"/>
    <mergeCell ref="F10:I10"/>
    <mergeCell ref="G6:I6"/>
    <mergeCell ref="G13:I13"/>
    <mergeCell ref="G14:I14"/>
    <mergeCell ref="E21:I21"/>
    <mergeCell ref="E165:F165"/>
    <mergeCell ref="E22:I22"/>
  </mergeCells>
  <conditionalFormatting sqref="F47">
    <cfRule type="expression" priority="16" dxfId="20" stopIfTrue="1">
      <formula>$B47</formula>
    </cfRule>
  </conditionalFormatting>
  <conditionalFormatting sqref="E44:E45">
    <cfRule type="expression" priority="20" dxfId="20" stopIfTrue="1">
      <formula>$B44</formula>
    </cfRule>
  </conditionalFormatting>
  <conditionalFormatting sqref="F44:F45">
    <cfRule type="expression" priority="19" dxfId="20" stopIfTrue="1">
      <formula>$B44</formula>
    </cfRule>
  </conditionalFormatting>
  <conditionalFormatting sqref="E46:E47">
    <cfRule type="expression" priority="18" dxfId="20" stopIfTrue="1">
      <formula>$B46</formula>
    </cfRule>
  </conditionalFormatting>
  <conditionalFormatting sqref="F46">
    <cfRule type="expression" priority="17" dxfId="20" stopIfTrue="1">
      <formula>$B46</formula>
    </cfRule>
  </conditionalFormatting>
  <conditionalFormatting sqref="F49">
    <cfRule type="expression" priority="13" dxfId="20" stopIfTrue="1">
      <formula>$B49</formula>
    </cfRule>
  </conditionalFormatting>
  <conditionalFormatting sqref="E48:E49">
    <cfRule type="expression" priority="15" dxfId="20" stopIfTrue="1">
      <formula>$B48</formula>
    </cfRule>
  </conditionalFormatting>
  <conditionalFormatting sqref="F48">
    <cfRule type="expression" priority="14" dxfId="20" stopIfTrue="1">
      <formula>$B48</formula>
    </cfRule>
  </conditionalFormatting>
  <conditionalFormatting sqref="E59">
    <cfRule type="expression" priority="12" dxfId="20" stopIfTrue="1">
      <formula>$B59</formula>
    </cfRule>
  </conditionalFormatting>
  <conditionalFormatting sqref="F59">
    <cfRule type="expression" priority="11" dxfId="20" stopIfTrue="1">
      <formula>$B59</formula>
    </cfRule>
  </conditionalFormatting>
  <conditionalFormatting sqref="E60">
    <cfRule type="expression" priority="10" dxfId="20" stopIfTrue="1">
      <formula>$B60</formula>
    </cfRule>
  </conditionalFormatting>
  <conditionalFormatting sqref="F60">
    <cfRule type="expression" priority="9" dxfId="20" stopIfTrue="1">
      <formula>$B60</formula>
    </cfRule>
  </conditionalFormatting>
  <conditionalFormatting sqref="E61">
    <cfRule type="expression" priority="8" dxfId="20" stopIfTrue="1">
      <formula>$B61</formula>
    </cfRule>
  </conditionalFormatting>
  <conditionalFormatting sqref="F61">
    <cfRule type="expression" priority="7" dxfId="20" stopIfTrue="1">
      <formula>$B61</formula>
    </cfRule>
  </conditionalFormatting>
  <conditionalFormatting sqref="E62">
    <cfRule type="expression" priority="6" dxfId="20" stopIfTrue="1">
      <formula>$B62</formula>
    </cfRule>
  </conditionalFormatting>
  <conditionalFormatting sqref="F62">
    <cfRule type="expression" priority="5" dxfId="20" stopIfTrue="1">
      <formula>$B62</formula>
    </cfRule>
  </conditionalFormatting>
  <conditionalFormatting sqref="E63">
    <cfRule type="expression" priority="4" dxfId="20" stopIfTrue="1">
      <formula>$B63</formula>
    </cfRule>
  </conditionalFormatting>
  <conditionalFormatting sqref="F63">
    <cfRule type="expression" priority="3" dxfId="20" stopIfTrue="1">
      <formula>$B63</formula>
    </cfRule>
  </conditionalFormatting>
  <conditionalFormatting sqref="E64">
    <cfRule type="expression" priority="2" dxfId="20" stopIfTrue="1">
      <formula>$B64</formula>
    </cfRule>
  </conditionalFormatting>
  <conditionalFormatting sqref="F64">
    <cfRule type="expression" priority="1" dxfId="20" stopIfTrue="1">
      <formula>$B64</formula>
    </cfRule>
  </conditionalFormatting>
  <printOptions/>
  <pageMargins left="0.984251968503937" right="0.984251968503937" top="0.984251968503937" bottom="0.787401574803149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2024-04-15T02:57:20Z</cp:lastPrinted>
  <dcterms:created xsi:type="dcterms:W3CDTF">2007-10-23T05:54:51Z</dcterms:created>
  <dcterms:modified xsi:type="dcterms:W3CDTF">2024-04-15T07:19:59Z</dcterms:modified>
  <cp:category/>
  <cp:version/>
  <cp:contentType/>
  <cp:contentStatus/>
</cp:coreProperties>
</file>